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</sheets>
  <definedNames>
    <definedName name="_xlnm.Print_Area" localSheetId="0">Лист1!$A$1:$AN$57</definedName>
  </definedNames>
  <calcPr calcId="145621"/>
</workbook>
</file>

<file path=xl/calcChain.xml><?xml version="1.0" encoding="utf-8"?>
<calcChain xmlns="http://schemas.openxmlformats.org/spreadsheetml/2006/main">
  <c r="C48" i="1" l="1"/>
  <c r="C6" i="1"/>
  <c r="C22" i="1"/>
  <c r="C36" i="1"/>
  <c r="D54" i="1"/>
  <c r="D45" i="1"/>
  <c r="D46" i="1"/>
  <c r="D47" i="1"/>
  <c r="D53" i="1"/>
  <c r="D51" i="1"/>
  <c r="D40" i="1"/>
  <c r="D41" i="1"/>
  <c r="D42" i="1"/>
  <c r="D43" i="1"/>
  <c r="D44" i="1"/>
  <c r="D6" i="1"/>
  <c r="D56" i="1" s="1"/>
  <c r="D22" i="1"/>
  <c r="D55" i="1"/>
  <c r="D52" i="1"/>
  <c r="D50" i="1"/>
  <c r="D49" i="1"/>
  <c r="D48" i="1" s="1"/>
  <c r="D39" i="1"/>
  <c r="D38" i="1"/>
  <c r="D37" i="1"/>
  <c r="E4" i="1"/>
  <c r="E3" i="1"/>
  <c r="F4" i="1"/>
  <c r="F3" i="1" s="1"/>
  <c r="G4" i="1" l="1"/>
  <c r="D36" i="1"/>
  <c r="C56" i="1"/>
  <c r="G3" i="1" l="1"/>
  <c r="H4" i="1"/>
  <c r="D57" i="1"/>
  <c r="I4" i="1" l="1"/>
  <c r="H3" i="1"/>
  <c r="I3" i="1" l="1"/>
  <c r="J4" i="1"/>
  <c r="K4" i="1" l="1"/>
  <c r="J3" i="1"/>
  <c r="L4" i="1" l="1"/>
  <c r="K3" i="1"/>
  <c r="L3" i="1" l="1"/>
  <c r="M4" i="1"/>
  <c r="M3" i="1" l="1"/>
  <c r="N4" i="1"/>
  <c r="O4" i="1" l="1"/>
  <c r="N3" i="1"/>
  <c r="O3" i="1" l="1"/>
  <c r="P4" i="1"/>
  <c r="Q4" i="1" l="1"/>
  <c r="P3" i="1"/>
  <c r="Q3" i="1" l="1"/>
  <c r="R4" i="1"/>
  <c r="S4" i="1" l="1"/>
  <c r="R3" i="1"/>
  <c r="S3" i="1" l="1"/>
  <c r="T4" i="1"/>
  <c r="T3" i="1" l="1"/>
  <c r="U4" i="1"/>
  <c r="V4" i="1" l="1"/>
  <c r="U3" i="1"/>
  <c r="W4" i="1" l="1"/>
  <c r="V3" i="1"/>
  <c r="W3" i="1" l="1"/>
  <c r="X4" i="1"/>
  <c r="X3" i="1" l="1"/>
  <c r="Y4" i="1"/>
  <c r="Y3" i="1" l="1"/>
  <c r="Z4" i="1"/>
  <c r="Z3" i="1" l="1"/>
  <c r="AA4" i="1"/>
  <c r="AA3" i="1" l="1"/>
  <c r="AB4" i="1"/>
  <c r="AC4" i="1" l="1"/>
  <c r="AB3" i="1"/>
  <c r="AD4" i="1" l="1"/>
  <c r="AC3" i="1"/>
  <c r="AD3" i="1" l="1"/>
  <c r="AE4" i="1"/>
  <c r="AF4" i="1" l="1"/>
  <c r="AE3" i="1"/>
  <c r="AG4" i="1" l="1"/>
  <c r="AF3" i="1"/>
  <c r="AG3" i="1" l="1"/>
  <c r="AH4" i="1"/>
  <c r="AH3" i="1" l="1"/>
  <c r="AI4" i="1"/>
  <c r="AJ4" i="1" l="1"/>
  <c r="AI3" i="1"/>
  <c r="AK4" i="1" l="1"/>
  <c r="AJ3" i="1"/>
  <c r="AL4" i="1" l="1"/>
  <c r="AK3" i="1"/>
  <c r="AM4" i="1" l="1"/>
  <c r="AL3" i="1"/>
  <c r="AN4" i="1" l="1"/>
  <c r="AM3" i="1"/>
  <c r="AN3" i="1" l="1"/>
  <c r="AO4" i="1"/>
  <c r="AP4" i="1" l="1"/>
  <c r="AO3" i="1"/>
  <c r="AP3" i="1" l="1"/>
  <c r="AQ4" i="1"/>
  <c r="AR4" i="1" l="1"/>
  <c r="AQ3" i="1"/>
  <c r="AR3" i="1" l="1"/>
  <c r="AS4" i="1"/>
  <c r="AT4" i="1" l="1"/>
  <c r="AS3" i="1"/>
  <c r="AT3" i="1" l="1"/>
  <c r="AU4" i="1"/>
  <c r="AV4" i="1" l="1"/>
  <c r="AU3" i="1"/>
  <c r="AV3" i="1" l="1"/>
  <c r="AW4" i="1"/>
  <c r="AW3" i="1" l="1"/>
  <c r="AX4" i="1"/>
  <c r="AX3" i="1" l="1"/>
  <c r="AY4" i="1"/>
  <c r="AZ4" i="1" l="1"/>
  <c r="AY3" i="1"/>
  <c r="BA4" i="1" l="1"/>
  <c r="AZ3" i="1"/>
  <c r="BB4" i="1" l="1"/>
  <c r="BA3" i="1"/>
  <c r="BB3" i="1" l="1"/>
  <c r="BC4" i="1"/>
  <c r="BD4" i="1" l="1"/>
  <c r="BC3" i="1"/>
  <c r="BE4" i="1" l="1"/>
  <c r="BD3" i="1"/>
  <c r="BF4" i="1" l="1"/>
  <c r="BE3" i="1"/>
  <c r="BF3" i="1" l="1"/>
  <c r="BG4" i="1"/>
  <c r="BH4" i="1" l="1"/>
  <c r="BG3" i="1"/>
  <c r="BI4" i="1" l="1"/>
  <c r="BH3" i="1"/>
  <c r="BJ4" i="1" l="1"/>
  <c r="BI3" i="1"/>
  <c r="BJ3" i="1" l="1"/>
  <c r="BK4" i="1"/>
  <c r="BL4" i="1" l="1"/>
  <c r="BK3" i="1"/>
  <c r="BM4" i="1" l="1"/>
  <c r="BL3" i="1"/>
  <c r="BM3" i="1" l="1"/>
  <c r="BN4" i="1"/>
  <c r="BN3" i="1" l="1"/>
  <c r="BO4" i="1"/>
  <c r="BO3" i="1" l="1"/>
  <c r="BP4" i="1"/>
  <c r="BP3" i="1" l="1"/>
  <c r="BQ4" i="1"/>
  <c r="BQ3" i="1" l="1"/>
  <c r="BR4" i="1"/>
  <c r="BR3" i="1" l="1"/>
  <c r="BS4" i="1"/>
  <c r="BT4" i="1" l="1"/>
  <c r="BS3" i="1"/>
  <c r="BU4" i="1" l="1"/>
  <c r="BT3" i="1"/>
  <c r="BV4" i="1" l="1"/>
  <c r="BU3" i="1"/>
  <c r="BV3" i="1" l="1"/>
  <c r="BW4" i="1"/>
  <c r="BX4" i="1" l="1"/>
  <c r="BW3" i="1"/>
  <c r="BY4" i="1" l="1"/>
  <c r="BY3" i="1" s="1"/>
  <c r="BX3" i="1"/>
</calcChain>
</file>

<file path=xl/sharedStrings.xml><?xml version="1.0" encoding="utf-8"?>
<sst xmlns="http://schemas.openxmlformats.org/spreadsheetml/2006/main" count="110" uniqueCount="98">
  <si>
    <t>Этап проекта</t>
  </si>
  <si>
    <t>Верстка</t>
  </si>
  <si>
    <t>Программирование</t>
  </si>
  <si>
    <t>№ п/п</t>
  </si>
  <si>
    <t>1.2.</t>
  </si>
  <si>
    <t>1.1.</t>
  </si>
  <si>
    <t>1.</t>
  </si>
  <si>
    <t>2.</t>
  </si>
  <si>
    <t>2.1.</t>
  </si>
  <si>
    <t>2.2.</t>
  </si>
  <si>
    <t>2.4.</t>
  </si>
  <si>
    <t>2.6.</t>
  </si>
  <si>
    <t>3.1.</t>
  </si>
  <si>
    <t>3.2.</t>
  </si>
  <si>
    <t>3.3.</t>
  </si>
  <si>
    <t>Дизайн</t>
  </si>
  <si>
    <t>1.3.</t>
  </si>
  <si>
    <t>Согласование дизайна Заказчиком</t>
  </si>
  <si>
    <t>Итоговое согласование работ</t>
  </si>
  <si>
    <t>3.4.</t>
  </si>
  <si>
    <t>Общий срок разработки, с учётом выдерживания Заказчиком сроков согласования промежуточных этапов работ</t>
  </si>
  <si>
    <t>Время разработки (рабочих дней)</t>
  </si>
  <si>
    <t>Фактическое время разработки (рабочих дней)</t>
  </si>
  <si>
    <t>Дата начала проект</t>
  </si>
  <si>
    <t xml:space="preserve">Проект: </t>
  </si>
  <si>
    <t xml:space="preserve">Менеджер: </t>
  </si>
  <si>
    <t>Дата окончание работ</t>
  </si>
  <si>
    <t>Праздничные дни 2013</t>
  </si>
  <si>
    <t>1.4.</t>
  </si>
  <si>
    <t>Проектирование</t>
  </si>
  <si>
    <t>Фиксация структуры страниц сайта (в виде wireframe - схематичного изображения страниц)</t>
  </si>
  <si>
    <t>Проектирование каталога продукции (Bioshop)</t>
  </si>
  <si>
    <t>Проектирование сервиса "Блоги"</t>
  </si>
  <si>
    <t>Проектирование сервиса покупки без регистрации</t>
  </si>
  <si>
    <t>Проектирование раздела "Мероприятия"</t>
  </si>
  <si>
    <t>Техническое задание</t>
  </si>
  <si>
    <t>Согласование с Заказчиком</t>
  </si>
  <si>
    <t>1.5.</t>
  </si>
  <si>
    <t>1.6.</t>
  </si>
  <si>
    <t>1.7.</t>
  </si>
  <si>
    <t>3.</t>
  </si>
  <si>
    <t>Разводящая страница по блогам</t>
  </si>
  <si>
    <t>Главная  страница (изменения по главной - двухуровневое меню, виджеты соц. сетей, анонс мероприятий)</t>
  </si>
  <si>
    <t>Bioshop каталог</t>
  </si>
  <si>
    <t>Bioshop карточка товара</t>
  </si>
  <si>
    <t>Внутренняя страница блога</t>
  </si>
  <si>
    <t>Страница покупки без регистрации</t>
  </si>
  <si>
    <t>Разводящая страница по мероприятиям</t>
  </si>
  <si>
    <t>Внутренняя страница мероприятия</t>
  </si>
  <si>
    <t>2.3.</t>
  </si>
  <si>
    <t>2.5.</t>
  </si>
  <si>
    <t>2.7.</t>
  </si>
  <si>
    <t>2.8.</t>
  </si>
  <si>
    <t>2.9.</t>
  </si>
  <si>
    <t>Добавление форм (покупка без регистрации)</t>
  </si>
  <si>
    <t>Верстка почтового шаблона (для процедуры покупки без регистрации)</t>
  </si>
  <si>
    <t>Фильтр каталога по различным параметрам</t>
  </si>
  <si>
    <t>Каталог Bioshop (Дополнительно: изменение системы ссылок на страницах, где используется технология ajax – изменение адреса страницы вбраузере без перезагрузки самой страницы)</t>
  </si>
  <si>
    <t>Адаптация сайта под cms 1С-Битрикс. Управляемые инфоблоки: Программы питания, слайдер на главной странице, Новости, Инструкции, Блоги, Звездные отзывы, Пресса, Классы&amp;events, позиции каталога Bioshop.</t>
  </si>
  <si>
    <t>Интеграция верстки</t>
  </si>
  <si>
    <t>Сервис "Блоги"</t>
  </si>
  <si>
    <t>Интеграция с соц. сетями (fb, vk, twitter, одноклассники,instagram) Комментирование товаров интернет-магазина через социальные сети.</t>
  </si>
  <si>
    <t>Добавление элементов каталога (для Bioshop 25 шт)</t>
  </si>
  <si>
    <t>3.5.</t>
  </si>
  <si>
    <t>3.6.</t>
  </si>
  <si>
    <t>3.7.</t>
  </si>
  <si>
    <t>3.8.</t>
  </si>
  <si>
    <t>3.10.</t>
  </si>
  <si>
    <t>3.11.</t>
  </si>
  <si>
    <t>3.12.</t>
  </si>
  <si>
    <t>4.1.</t>
  </si>
  <si>
    <t>4.2.</t>
  </si>
  <si>
    <t>4.3.</t>
  </si>
  <si>
    <t>4.4.</t>
  </si>
  <si>
    <t>4.5.</t>
  </si>
  <si>
    <t>4.6.</t>
  </si>
  <si>
    <t>Проектирование основных программ питания</t>
  </si>
  <si>
    <t>1.8.</t>
  </si>
  <si>
    <t>1.9.</t>
  </si>
  <si>
    <t>1.10.</t>
  </si>
  <si>
    <t>Доработка программ питания, Bioshop</t>
  </si>
  <si>
    <t>Изменение работы сервиса "войти/регистрация"</t>
  </si>
  <si>
    <t>Изменение представления информации в личном кабинете</t>
  </si>
  <si>
    <t>1.11.</t>
  </si>
  <si>
    <t>1.12.</t>
  </si>
  <si>
    <t>Изменение главной страницы (добавление ролика)</t>
  </si>
  <si>
    <t>Главная  страница (изменения по главной - двухуровневое меню, виджеты соц. сетей, анонс мероприятий)+ доработка ролика</t>
  </si>
  <si>
    <t>2.10.</t>
  </si>
  <si>
    <t>2.11.</t>
  </si>
  <si>
    <t>2.12.</t>
  </si>
  <si>
    <t>shop.ru</t>
  </si>
  <si>
    <t>Иван Иванов</t>
  </si>
  <si>
    <t>Проектирование программы You City</t>
  </si>
  <si>
    <t xml:space="preserve">Добавление программы </t>
  </si>
  <si>
    <t>Страница City</t>
  </si>
  <si>
    <t>Карточка товара City</t>
  </si>
  <si>
    <t>Страница Junior</t>
  </si>
  <si>
    <t>Карточка товара 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</si>
</sst>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d\ mmm\ 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2">
    <xf numFmtId="0" fontId="0" fillId="0" borderId="0" xfId="0"/>
    <xf numFmtId="0" fontId="8" fillId="0" borderId="0" xfId="0" applyFont="1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0" fillId="0" borderId="4" xfId="0" applyBorder="1"/>
    <xf numFmtId="0" fontId="8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8" fillId="0" borderId="6" xfId="0" applyFont="1" applyBorder="1"/>
    <xf numFmtId="14" fontId="0" fillId="0" borderId="0" xfId="0" applyNumberFormat="1"/>
    <xf numFmtId="164" fontId="8" fillId="0" borderId="2" xfId="0" applyNumberFormat="1" applyFont="1" applyBorder="1" applyAlignment="1">
      <alignment horizontal="center" textRotation="90"/>
    </xf>
    <xf numFmtId="164" fontId="0" fillId="0" borderId="0" xfId="0" applyNumberFormat="1"/>
    <xf numFmtId="0" fontId="8" fillId="0" borderId="6" xfId="0" applyFont="1" applyFill="1" applyBorder="1"/>
    <xf numFmtId="0" fontId="8" fillId="0" borderId="2" xfId="0" applyFont="1" applyFill="1" applyBorder="1"/>
    <xf numFmtId="0" fontId="0" fillId="0" borderId="0" xfId="0" applyFill="1" applyBorder="1"/>
    <xf numFmtId="0" fontId="0" fillId="0" borderId="4" xfId="0" applyFill="1" applyBorder="1"/>
    <xf numFmtId="0" fontId="8" fillId="0" borderId="0" xfId="0" applyFont="1" applyFill="1"/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10" fontId="0" fillId="0" borderId="0" xfId="1" applyNumberFormat="1" applyFont="1" applyAlignment="1">
      <alignment horizontal="center"/>
    </xf>
    <xf numFmtId="0" fontId="7" fillId="0" borderId="0" xfId="0" applyFont="1" applyBorder="1" applyAlignment="1">
      <alignment wrapText="1"/>
    </xf>
    <xf numFmtId="0" fontId="0" fillId="0" borderId="0" xfId="0" applyFont="1"/>
    <xf numFmtId="0" fontId="10" fillId="0" borderId="0" xfId="0" applyFont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14" fontId="0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textRotation="90"/>
    </xf>
    <xf numFmtId="0" fontId="7" fillId="0" borderId="0" xfId="0" applyFont="1"/>
    <xf numFmtId="0" fontId="7" fillId="0" borderId="0" xfId="0" applyFont="1" applyAlignment="1"/>
    <xf numFmtId="0" fontId="0" fillId="2" borderId="0" xfId="0" applyFill="1" applyBorder="1"/>
    <xf numFmtId="0" fontId="0" fillId="2" borderId="4" xfId="0" applyFill="1" applyBorder="1"/>
    <xf numFmtId="0" fontId="8" fillId="2" borderId="6" xfId="0" applyFont="1" applyFill="1" applyBorder="1"/>
    <xf numFmtId="0" fontId="6" fillId="0" borderId="0" xfId="0" applyFont="1"/>
    <xf numFmtId="0" fontId="0" fillId="3" borderId="0" xfId="0" applyFill="1"/>
    <xf numFmtId="0" fontId="0" fillId="3" borderId="0" xfId="0" applyFont="1" applyFill="1"/>
    <xf numFmtId="164" fontId="10" fillId="3" borderId="2" xfId="0" applyNumberFormat="1" applyFont="1" applyFill="1" applyBorder="1" applyAlignment="1">
      <alignment horizontal="center" textRotation="90"/>
    </xf>
    <xf numFmtId="164" fontId="8" fillId="3" borderId="2" xfId="0" applyNumberFormat="1" applyFont="1" applyFill="1" applyBorder="1" applyAlignment="1">
      <alignment horizontal="center" textRotation="90"/>
    </xf>
    <xf numFmtId="0" fontId="8" fillId="3" borderId="2" xfId="0" applyFont="1" applyFill="1" applyBorder="1"/>
    <xf numFmtId="0" fontId="0" fillId="3" borderId="0" xfId="0" applyFill="1" applyBorder="1"/>
    <xf numFmtId="0" fontId="0" fillId="3" borderId="4" xfId="0" applyFill="1" applyBorder="1"/>
    <xf numFmtId="0" fontId="8" fillId="3" borderId="6" xfId="0" applyFont="1" applyFill="1" applyBorder="1"/>
    <xf numFmtId="0" fontId="8" fillId="3" borderId="0" xfId="0" applyFont="1" applyFill="1"/>
    <xf numFmtId="0" fontId="0" fillId="0" borderId="0" xfId="0" applyFont="1" applyFill="1"/>
    <xf numFmtId="16" fontId="0" fillId="4" borderId="3" xfId="0" applyNumberFormat="1" applyFill="1" applyBorder="1" applyAlignment="1">
      <alignment horizontal="right"/>
    </xf>
    <xf numFmtId="0" fontId="7" fillId="4" borderId="4" xfId="0" applyFont="1" applyFill="1" applyBorder="1"/>
    <xf numFmtId="0" fontId="0" fillId="4" borderId="4" xfId="0" applyFill="1" applyBorder="1" applyAlignment="1">
      <alignment horizontal="center"/>
    </xf>
    <xf numFmtId="0" fontId="0" fillId="4" borderId="0" xfId="0" applyFill="1" applyBorder="1" applyAlignment="1">
      <alignment horizontal="center" wrapText="1"/>
    </xf>
    <xf numFmtId="0" fontId="0" fillId="4" borderId="3" xfId="0" applyFill="1" applyBorder="1" applyAlignment="1">
      <alignment horizontal="right"/>
    </xf>
    <xf numFmtId="0" fontId="7" fillId="4" borderId="4" xfId="0" applyFont="1" applyFill="1" applyBorder="1" applyAlignment="1">
      <alignment wrapText="1"/>
    </xf>
    <xf numFmtId="0" fontId="8" fillId="4" borderId="5" xfId="0" applyFont="1" applyFill="1" applyBorder="1"/>
    <xf numFmtId="0" fontId="8" fillId="4" borderId="6" xfId="0" applyFont="1" applyFill="1" applyBorder="1" applyAlignment="1">
      <alignment wrapText="1"/>
    </xf>
    <xf numFmtId="0" fontId="8" fillId="4" borderId="6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wrapText="1"/>
    </xf>
    <xf numFmtId="0" fontId="5" fillId="0" borderId="0" xfId="0" applyFont="1"/>
    <xf numFmtId="0" fontId="0" fillId="4" borderId="0" xfId="0" applyFill="1" applyBorder="1"/>
    <xf numFmtId="0" fontId="11" fillId="4" borderId="0" xfId="0" applyFont="1" applyFill="1" applyBorder="1"/>
    <xf numFmtId="16" fontId="0" fillId="5" borderId="3" xfId="0" applyNumberFormat="1" applyFill="1" applyBorder="1" applyAlignment="1">
      <alignment horizontal="right"/>
    </xf>
    <xf numFmtId="0" fontId="4" fillId="5" borderId="0" xfId="0" applyFont="1" applyFill="1" applyBorder="1"/>
    <xf numFmtId="0" fontId="0" fillId="5" borderId="0" xfId="0" applyFill="1" applyBorder="1" applyAlignment="1">
      <alignment horizontal="center"/>
    </xf>
    <xf numFmtId="0" fontId="0" fillId="5" borderId="0" xfId="0" applyFill="1" applyBorder="1" applyAlignment="1">
      <alignment horizontal="center" wrapText="1"/>
    </xf>
    <xf numFmtId="0" fontId="3" fillId="5" borderId="0" xfId="0" applyFont="1" applyFill="1" applyBorder="1"/>
    <xf numFmtId="0" fontId="11" fillId="0" borderId="0" xfId="0" applyFont="1" applyFill="1" applyBorder="1"/>
    <xf numFmtId="0" fontId="0" fillId="4" borderId="4" xfId="0" applyFill="1" applyBorder="1"/>
    <xf numFmtId="0" fontId="2" fillId="0" borderId="0" xfId="0" applyFont="1"/>
    <xf numFmtId="0" fontId="0" fillId="0" borderId="3" xfId="0" applyFill="1" applyBorder="1" applyAlignment="1">
      <alignment horizontal="right"/>
    </xf>
    <xf numFmtId="0" fontId="1" fillId="0" borderId="0" xfId="0" applyFont="1" applyBorder="1"/>
    <xf numFmtId="0" fontId="1" fillId="5" borderId="0" xfId="0" applyFont="1" applyFill="1" applyBorder="1"/>
    <xf numFmtId="0" fontId="1" fillId="0" borderId="0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65"/>
  <sheetViews>
    <sheetView tabSelected="1" zoomScaleNormal="100" zoomScaleSheetLayoutView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0" sqref="B50"/>
    </sheetView>
  </sheetViews>
  <sheetFormatPr defaultRowHeight="15" x14ac:dyDescent="0.25"/>
  <cols>
    <col min="1" max="1" width="5" customWidth="1"/>
    <col min="2" max="2" width="60.42578125" style="2" customWidth="1"/>
    <col min="3" max="3" width="12.85546875" customWidth="1"/>
    <col min="4" max="4" width="12.85546875" style="2" customWidth="1"/>
    <col min="5" max="5" width="4" bestFit="1" customWidth="1"/>
    <col min="6" max="19" width="3.7109375" bestFit="1" customWidth="1"/>
    <col min="20" max="22" width="3.7109375" style="47" bestFit="1" customWidth="1"/>
    <col min="23" max="27" width="3.7109375" bestFit="1" customWidth="1"/>
    <col min="28" max="29" width="3.7109375" style="47" bestFit="1" customWidth="1"/>
    <col min="30" max="33" width="3.7109375" bestFit="1" customWidth="1"/>
    <col min="34" max="40" width="3.7109375" customWidth="1"/>
    <col min="41" max="77" width="3.7109375" bestFit="1" customWidth="1"/>
  </cols>
  <sheetData>
    <row r="1" spans="1:77" x14ac:dyDescent="0.25">
      <c r="A1" s="33"/>
      <c r="B1" s="34" t="s">
        <v>24</v>
      </c>
      <c r="C1" s="35" t="s">
        <v>90</v>
      </c>
      <c r="D1" s="36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56"/>
      <c r="U1" s="56"/>
      <c r="V1" s="56"/>
      <c r="W1" s="56"/>
      <c r="X1" s="56"/>
      <c r="Y1" s="56"/>
      <c r="Z1" s="56"/>
      <c r="AA1" s="56"/>
      <c r="AB1" s="56"/>
      <c r="AC1" s="56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</row>
    <row r="2" spans="1:77" x14ac:dyDescent="0.25">
      <c r="A2" s="33"/>
      <c r="B2" s="34" t="s">
        <v>25</v>
      </c>
      <c r="C2" s="35" t="s">
        <v>91</v>
      </c>
      <c r="D2" s="36"/>
      <c r="E2" s="56"/>
      <c r="F2" s="56"/>
      <c r="G2" s="56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56"/>
      <c r="U2" s="56"/>
      <c r="V2" s="56"/>
      <c r="W2" s="56"/>
      <c r="X2" s="56"/>
      <c r="Y2" s="56"/>
      <c r="Z2" s="56"/>
      <c r="AA2" s="56"/>
      <c r="AB2" s="56"/>
      <c r="AC2" s="56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</row>
    <row r="3" spans="1:77" ht="15.75" thickBot="1" x14ac:dyDescent="0.3">
      <c r="A3" s="33"/>
      <c r="B3" s="34" t="s">
        <v>23</v>
      </c>
      <c r="C3" s="37">
        <v>41380</v>
      </c>
      <c r="D3" s="36"/>
      <c r="E3" s="33" t="str">
        <f>IF(WEEKDAY(E4)=1,"Вс",IF(WEEKDAY(E4)=2,"Пн",IF(WEEKDAY(E4)=3,"Вт",IF(WEEKDAY(E4)=4,"Ср",IF(WEEKDAY(E4)=5,"Чт",IF(WEEKDAY(E4)=6,"Пт",IF(WEEKDAY(E4)=7,"Сб")))))))</f>
        <v>Вт</v>
      </c>
      <c r="F3" s="33" t="str">
        <f t="shared" ref="F3:AG3" si="0">IF(WEEKDAY(F4)=1,"Вс",IF(WEEKDAY(F4)=2,"Пн",IF(WEEKDAY(F4)=3,"Вт",IF(WEEKDAY(F4)=4,"Ср",IF(WEEKDAY(F4)=5,"Чт",IF(WEEKDAY(F4)=6,"Пт",IF(WEEKDAY(F4)=7,"Сб")))))))</f>
        <v>Ср</v>
      </c>
      <c r="G3" s="33" t="str">
        <f t="shared" si="0"/>
        <v>Чт</v>
      </c>
      <c r="H3" s="33" t="str">
        <f t="shared" si="0"/>
        <v>Пт</v>
      </c>
      <c r="I3" s="33" t="str">
        <f t="shared" si="0"/>
        <v>Сб</v>
      </c>
      <c r="J3" s="33" t="str">
        <f t="shared" si="0"/>
        <v>Вс</v>
      </c>
      <c r="K3" s="33" t="str">
        <f t="shared" si="0"/>
        <v>Пн</v>
      </c>
      <c r="L3" s="33" t="str">
        <f t="shared" si="0"/>
        <v>Вт</v>
      </c>
      <c r="M3" s="33" t="str">
        <f t="shared" si="0"/>
        <v>Ср</v>
      </c>
      <c r="N3" s="33" t="str">
        <f t="shared" si="0"/>
        <v>Чт</v>
      </c>
      <c r="O3" s="33" t="str">
        <f t="shared" si="0"/>
        <v>Пт</v>
      </c>
      <c r="P3" s="33" t="str">
        <f t="shared" si="0"/>
        <v>Сб</v>
      </c>
      <c r="Q3" s="33" t="str">
        <f t="shared" si="0"/>
        <v>Вс</v>
      </c>
      <c r="R3" s="33" t="str">
        <f t="shared" si="0"/>
        <v>Пн</v>
      </c>
      <c r="S3" s="33" t="str">
        <f t="shared" si="0"/>
        <v>Вт</v>
      </c>
      <c r="T3" s="48" t="str">
        <f t="shared" si="0"/>
        <v>Ср</v>
      </c>
      <c r="U3" s="48" t="str">
        <f t="shared" si="0"/>
        <v>Чт</v>
      </c>
      <c r="V3" s="48" t="str">
        <f t="shared" si="0"/>
        <v>Пт</v>
      </c>
      <c r="W3" s="33" t="str">
        <f t="shared" si="0"/>
        <v>Сб</v>
      </c>
      <c r="X3" s="33" t="str">
        <f t="shared" si="0"/>
        <v>Вс</v>
      </c>
      <c r="Y3" s="33" t="str">
        <f t="shared" si="0"/>
        <v>Пн</v>
      </c>
      <c r="Z3" s="33" t="str">
        <f t="shared" si="0"/>
        <v>Вт</v>
      </c>
      <c r="AA3" s="33" t="str">
        <f t="shared" si="0"/>
        <v>Ср</v>
      </c>
      <c r="AB3" s="48" t="str">
        <f t="shared" si="0"/>
        <v>Чт</v>
      </c>
      <c r="AC3" s="48" t="str">
        <f t="shared" si="0"/>
        <v>Пт</v>
      </c>
      <c r="AD3" s="33" t="str">
        <f t="shared" si="0"/>
        <v>Сб</v>
      </c>
      <c r="AE3" s="33" t="str">
        <f t="shared" si="0"/>
        <v>Вс</v>
      </c>
      <c r="AF3" s="33" t="str">
        <f t="shared" si="0"/>
        <v>Пн</v>
      </c>
      <c r="AG3" s="33" t="str">
        <f t="shared" si="0"/>
        <v>Вт</v>
      </c>
      <c r="AH3" s="33" t="str">
        <f t="shared" ref="AH3" si="1">IF(WEEKDAY(AH4)=1,"Вс",IF(WEEKDAY(AH4)=2,"Пн",IF(WEEKDAY(AH4)=3,"Вт",IF(WEEKDAY(AH4)=4,"Ср",IF(WEEKDAY(AH4)=5,"Чт",IF(WEEKDAY(AH4)=6,"Пт",IF(WEEKDAY(AH4)=7,"Сб")))))))</f>
        <v>Ср</v>
      </c>
      <c r="AI3" s="33" t="str">
        <f t="shared" ref="AI3" si="2">IF(WEEKDAY(AI4)=1,"Вс",IF(WEEKDAY(AI4)=2,"Пн",IF(WEEKDAY(AI4)=3,"Вт",IF(WEEKDAY(AI4)=4,"Ср",IF(WEEKDAY(AI4)=5,"Чт",IF(WEEKDAY(AI4)=6,"Пт",IF(WEEKDAY(AI4)=7,"Сб")))))))</f>
        <v>Чт</v>
      </c>
      <c r="AJ3" s="33" t="str">
        <f t="shared" ref="AJ3" si="3">IF(WEEKDAY(AJ4)=1,"Вс",IF(WEEKDAY(AJ4)=2,"Пн",IF(WEEKDAY(AJ4)=3,"Вт",IF(WEEKDAY(AJ4)=4,"Ср",IF(WEEKDAY(AJ4)=5,"Чт",IF(WEEKDAY(AJ4)=6,"Пт",IF(WEEKDAY(AJ4)=7,"Сб")))))))</f>
        <v>Пт</v>
      </c>
      <c r="AK3" s="33" t="str">
        <f t="shared" ref="AK3" si="4">IF(WEEKDAY(AK4)=1,"Вс",IF(WEEKDAY(AK4)=2,"Пн",IF(WEEKDAY(AK4)=3,"Вт",IF(WEEKDAY(AK4)=4,"Ср",IF(WEEKDAY(AK4)=5,"Чт",IF(WEEKDAY(AK4)=6,"Пт",IF(WEEKDAY(AK4)=7,"Сб")))))))</f>
        <v>Сб</v>
      </c>
      <c r="AL3" s="33" t="str">
        <f t="shared" ref="AL3" si="5">IF(WEEKDAY(AL4)=1,"Вс",IF(WEEKDAY(AL4)=2,"Пн",IF(WEEKDAY(AL4)=3,"Вт",IF(WEEKDAY(AL4)=4,"Ср",IF(WEEKDAY(AL4)=5,"Чт",IF(WEEKDAY(AL4)=6,"Пт",IF(WEEKDAY(AL4)=7,"Сб")))))))</f>
        <v>Вс</v>
      </c>
      <c r="AM3" s="33" t="str">
        <f t="shared" ref="AM3:BY3" si="6">IF(WEEKDAY(AM4)=1,"Вс",IF(WEEKDAY(AM4)=2,"Пн",IF(WEEKDAY(AM4)=3,"Вт",IF(WEEKDAY(AM4)=4,"Ср",IF(WEEKDAY(AM4)=5,"Чт",IF(WEEKDAY(AM4)=6,"Пт",IF(WEEKDAY(AM4)=7,"Сб")))))))</f>
        <v>Пн</v>
      </c>
      <c r="AN3" s="33" t="str">
        <f t="shared" ref="AN3:BX3" si="7">IF(WEEKDAY(AN4)=1,"Вс",IF(WEEKDAY(AN4)=2,"Пн",IF(WEEKDAY(AN4)=3,"Вт",IF(WEEKDAY(AN4)=4,"Ср",IF(WEEKDAY(AN4)=5,"Чт",IF(WEEKDAY(AN4)=6,"Пт",IF(WEEKDAY(AN4)=7,"Сб")))))))</f>
        <v>Вт</v>
      </c>
      <c r="AO3" s="33" t="str">
        <f t="shared" si="6"/>
        <v>Ср</v>
      </c>
      <c r="AP3" s="33" t="str">
        <f t="shared" si="7"/>
        <v>Чт</v>
      </c>
      <c r="AQ3" s="33" t="str">
        <f t="shared" si="6"/>
        <v>Пт</v>
      </c>
      <c r="AR3" s="33" t="str">
        <f t="shared" si="7"/>
        <v>Сб</v>
      </c>
      <c r="AS3" s="33" t="str">
        <f t="shared" si="6"/>
        <v>Вс</v>
      </c>
      <c r="AT3" s="33" t="str">
        <f t="shared" si="7"/>
        <v>Пн</v>
      </c>
      <c r="AU3" s="33" t="str">
        <f t="shared" si="6"/>
        <v>Вт</v>
      </c>
      <c r="AV3" s="33" t="str">
        <f t="shared" si="7"/>
        <v>Ср</v>
      </c>
      <c r="AW3" s="33" t="str">
        <f t="shared" si="6"/>
        <v>Чт</v>
      </c>
      <c r="AX3" s="33" t="str">
        <f t="shared" si="7"/>
        <v>Пт</v>
      </c>
      <c r="AY3" s="33" t="str">
        <f t="shared" si="6"/>
        <v>Сб</v>
      </c>
      <c r="AZ3" s="33" t="str">
        <f t="shared" si="7"/>
        <v>Вс</v>
      </c>
      <c r="BA3" s="33" t="str">
        <f t="shared" si="6"/>
        <v>Пн</v>
      </c>
      <c r="BB3" s="33" t="str">
        <f t="shared" si="7"/>
        <v>Вт</v>
      </c>
      <c r="BC3" s="33" t="str">
        <f t="shared" si="6"/>
        <v>Ср</v>
      </c>
      <c r="BD3" s="33" t="str">
        <f t="shared" si="7"/>
        <v>Чт</v>
      </c>
      <c r="BE3" s="33" t="str">
        <f t="shared" si="6"/>
        <v>Пт</v>
      </c>
      <c r="BF3" s="33" t="str">
        <f t="shared" si="7"/>
        <v>Сб</v>
      </c>
      <c r="BG3" s="33" t="str">
        <f t="shared" si="6"/>
        <v>Вс</v>
      </c>
      <c r="BH3" s="33" t="str">
        <f t="shared" si="7"/>
        <v>Пн</v>
      </c>
      <c r="BI3" s="33" t="str">
        <f t="shared" si="6"/>
        <v>Вт</v>
      </c>
      <c r="BJ3" s="33" t="str">
        <f t="shared" si="7"/>
        <v>Ср</v>
      </c>
      <c r="BK3" s="33" t="str">
        <f t="shared" si="6"/>
        <v>Чт</v>
      </c>
      <c r="BL3" s="33" t="str">
        <f t="shared" si="7"/>
        <v>Пт</v>
      </c>
      <c r="BM3" s="33" t="str">
        <f t="shared" si="6"/>
        <v>Сб</v>
      </c>
      <c r="BN3" s="33" t="str">
        <f t="shared" si="7"/>
        <v>Вс</v>
      </c>
      <c r="BO3" s="33" t="str">
        <f t="shared" si="6"/>
        <v>Пн</v>
      </c>
      <c r="BP3" s="33" t="str">
        <f t="shared" si="7"/>
        <v>Вт</v>
      </c>
      <c r="BQ3" s="33" t="str">
        <f t="shared" si="6"/>
        <v>Ср</v>
      </c>
      <c r="BR3" s="33" t="str">
        <f t="shared" si="7"/>
        <v>Чт</v>
      </c>
      <c r="BS3" s="33" t="str">
        <f t="shared" si="6"/>
        <v>Пт</v>
      </c>
      <c r="BT3" s="33" t="str">
        <f t="shared" si="7"/>
        <v>Сб</v>
      </c>
      <c r="BU3" s="33" t="str">
        <f t="shared" si="6"/>
        <v>Вс</v>
      </c>
      <c r="BV3" s="33" t="str">
        <f t="shared" si="7"/>
        <v>Пн</v>
      </c>
      <c r="BW3" s="33" t="str">
        <f t="shared" si="6"/>
        <v>Вт</v>
      </c>
      <c r="BX3" s="33" t="str">
        <f t="shared" si="7"/>
        <v>Ср</v>
      </c>
      <c r="BY3" s="33" t="str">
        <f t="shared" si="6"/>
        <v>Чт</v>
      </c>
    </row>
    <row r="4" spans="1:77" s="8" customFormat="1" ht="75.75" thickBot="1" x14ac:dyDescent="0.3">
      <c r="A4" s="38" t="s">
        <v>3</v>
      </c>
      <c r="B4" s="39" t="s">
        <v>0</v>
      </c>
      <c r="C4" s="39" t="s">
        <v>21</v>
      </c>
      <c r="D4" s="39" t="s">
        <v>22</v>
      </c>
      <c r="E4" s="40">
        <f>C3</f>
        <v>41380</v>
      </c>
      <c r="F4" s="40">
        <f>E4+1</f>
        <v>41381</v>
      </c>
      <c r="G4" s="40">
        <f t="shared" ref="G4:AN4" si="8">F4+1</f>
        <v>41382</v>
      </c>
      <c r="H4" s="40">
        <f t="shared" si="8"/>
        <v>41383</v>
      </c>
      <c r="I4" s="40">
        <f t="shared" si="8"/>
        <v>41384</v>
      </c>
      <c r="J4" s="40">
        <f t="shared" si="8"/>
        <v>41385</v>
      </c>
      <c r="K4" s="40">
        <f t="shared" si="8"/>
        <v>41386</v>
      </c>
      <c r="L4" s="40">
        <f t="shared" si="8"/>
        <v>41387</v>
      </c>
      <c r="M4" s="40">
        <f t="shared" si="8"/>
        <v>41388</v>
      </c>
      <c r="N4" s="40">
        <f t="shared" si="8"/>
        <v>41389</v>
      </c>
      <c r="O4" s="40">
        <f t="shared" si="8"/>
        <v>41390</v>
      </c>
      <c r="P4" s="40">
        <f t="shared" si="8"/>
        <v>41391</v>
      </c>
      <c r="Q4" s="40">
        <f t="shared" si="8"/>
        <v>41392</v>
      </c>
      <c r="R4" s="40">
        <f>Q4+1</f>
        <v>41393</v>
      </c>
      <c r="S4" s="40">
        <f t="shared" si="8"/>
        <v>41394</v>
      </c>
      <c r="T4" s="49">
        <f t="shared" si="8"/>
        <v>41395</v>
      </c>
      <c r="U4" s="49">
        <f t="shared" si="8"/>
        <v>41396</v>
      </c>
      <c r="V4" s="49">
        <f t="shared" si="8"/>
        <v>41397</v>
      </c>
      <c r="W4" s="40">
        <f t="shared" si="8"/>
        <v>41398</v>
      </c>
      <c r="X4" s="40">
        <f t="shared" si="8"/>
        <v>41399</v>
      </c>
      <c r="Y4" s="40">
        <f t="shared" si="8"/>
        <v>41400</v>
      </c>
      <c r="Z4" s="40">
        <f t="shared" si="8"/>
        <v>41401</v>
      </c>
      <c r="AA4" s="40">
        <f t="shared" si="8"/>
        <v>41402</v>
      </c>
      <c r="AB4" s="49">
        <f t="shared" si="8"/>
        <v>41403</v>
      </c>
      <c r="AC4" s="49">
        <f t="shared" si="8"/>
        <v>41404</v>
      </c>
      <c r="AD4" s="40">
        <f t="shared" si="8"/>
        <v>41405</v>
      </c>
      <c r="AE4" s="40">
        <f t="shared" si="8"/>
        <v>41406</v>
      </c>
      <c r="AF4" s="40">
        <f t="shared" si="8"/>
        <v>41407</v>
      </c>
      <c r="AG4" s="40">
        <f t="shared" si="8"/>
        <v>41408</v>
      </c>
      <c r="AH4" s="40">
        <f t="shared" si="8"/>
        <v>41409</v>
      </c>
      <c r="AI4" s="40">
        <f t="shared" si="8"/>
        <v>41410</v>
      </c>
      <c r="AJ4" s="40">
        <f t="shared" si="8"/>
        <v>41411</v>
      </c>
      <c r="AK4" s="40">
        <f t="shared" si="8"/>
        <v>41412</v>
      </c>
      <c r="AL4" s="40">
        <f t="shared" si="8"/>
        <v>41413</v>
      </c>
      <c r="AM4" s="40">
        <f t="shared" si="8"/>
        <v>41414</v>
      </c>
      <c r="AN4" s="40">
        <f t="shared" si="8"/>
        <v>41415</v>
      </c>
      <c r="AO4" s="40">
        <f t="shared" ref="AO4" si="9">AN4+1</f>
        <v>41416</v>
      </c>
      <c r="AP4" s="40">
        <f t="shared" ref="AP4:AQ4" si="10">AO4+1</f>
        <v>41417</v>
      </c>
      <c r="AQ4" s="40">
        <f t="shared" si="10"/>
        <v>41418</v>
      </c>
      <c r="AR4" s="40">
        <f t="shared" ref="AR4" si="11">AQ4+1</f>
        <v>41419</v>
      </c>
      <c r="AS4" s="40">
        <f t="shared" ref="AS4" si="12">AR4+1</f>
        <v>41420</v>
      </c>
      <c r="AT4" s="40">
        <f t="shared" ref="AT4" si="13">AS4+1</f>
        <v>41421</v>
      </c>
      <c r="AU4" s="40">
        <f t="shared" ref="AU4" si="14">AT4+1</f>
        <v>41422</v>
      </c>
      <c r="AV4" s="40">
        <f t="shared" ref="AV4" si="15">AU4+1</f>
        <v>41423</v>
      </c>
      <c r="AW4" s="40">
        <f t="shared" ref="AW4" si="16">AV4+1</f>
        <v>41424</v>
      </c>
      <c r="AX4" s="40">
        <f t="shared" ref="AX4" si="17">AW4+1</f>
        <v>41425</v>
      </c>
      <c r="AY4" s="40">
        <f t="shared" ref="AY4" si="18">AX4+1</f>
        <v>41426</v>
      </c>
      <c r="AZ4" s="40">
        <f t="shared" ref="AZ4" si="19">AY4+1</f>
        <v>41427</v>
      </c>
      <c r="BA4" s="40">
        <f t="shared" ref="BA4" si="20">AZ4+1</f>
        <v>41428</v>
      </c>
      <c r="BB4" s="40">
        <f t="shared" ref="BB4" si="21">BA4+1</f>
        <v>41429</v>
      </c>
      <c r="BC4" s="40">
        <f t="shared" ref="BC4" si="22">BB4+1</f>
        <v>41430</v>
      </c>
      <c r="BD4" s="40">
        <f t="shared" ref="BD4" si="23">BC4+1</f>
        <v>41431</v>
      </c>
      <c r="BE4" s="40">
        <f t="shared" ref="BE4" si="24">BD4+1</f>
        <v>41432</v>
      </c>
      <c r="BF4" s="40">
        <f t="shared" ref="BF4" si="25">BE4+1</f>
        <v>41433</v>
      </c>
      <c r="BG4" s="40">
        <f t="shared" ref="BG4" si="26">BF4+1</f>
        <v>41434</v>
      </c>
      <c r="BH4" s="40">
        <f t="shared" ref="BH4" si="27">BG4+1</f>
        <v>41435</v>
      </c>
      <c r="BI4" s="40">
        <f t="shared" ref="BI4" si="28">BH4+1</f>
        <v>41436</v>
      </c>
      <c r="BJ4" s="40">
        <f t="shared" ref="BJ4" si="29">BI4+1</f>
        <v>41437</v>
      </c>
      <c r="BK4" s="40">
        <f t="shared" ref="BK4" si="30">BJ4+1</f>
        <v>41438</v>
      </c>
      <c r="BL4" s="40">
        <f t="shared" ref="BL4" si="31">BK4+1</f>
        <v>41439</v>
      </c>
      <c r="BM4" s="40">
        <f t="shared" ref="BM4" si="32">BL4+1</f>
        <v>41440</v>
      </c>
      <c r="BN4" s="40">
        <f t="shared" ref="BN4" si="33">BM4+1</f>
        <v>41441</v>
      </c>
      <c r="BO4" s="40">
        <f t="shared" ref="BO4" si="34">BN4+1</f>
        <v>41442</v>
      </c>
      <c r="BP4" s="40">
        <f t="shared" ref="BP4" si="35">BO4+1</f>
        <v>41443</v>
      </c>
      <c r="BQ4" s="40">
        <f t="shared" ref="BQ4" si="36">BP4+1</f>
        <v>41444</v>
      </c>
      <c r="BR4" s="40">
        <f t="shared" ref="BR4" si="37">BQ4+1</f>
        <v>41445</v>
      </c>
      <c r="BS4" s="40">
        <f t="shared" ref="BS4" si="38">BR4+1</f>
        <v>41446</v>
      </c>
      <c r="BT4" s="40">
        <f t="shared" ref="BT4" si="39">BS4+1</f>
        <v>41447</v>
      </c>
      <c r="BU4" s="40">
        <f t="shared" ref="BU4" si="40">BT4+1</f>
        <v>41448</v>
      </c>
      <c r="BV4" s="40">
        <f t="shared" ref="BV4" si="41">BU4+1</f>
        <v>41449</v>
      </c>
      <c r="BW4" s="40">
        <f t="shared" ref="BW4" si="42">BV4+1</f>
        <v>41450</v>
      </c>
      <c r="BX4" s="40">
        <f t="shared" ref="BX4" si="43">BW4+1</f>
        <v>41451</v>
      </c>
      <c r="BY4" s="40">
        <f t="shared" ref="BY4" si="44">BX4+1</f>
        <v>41452</v>
      </c>
    </row>
    <row r="5" spans="1:77" s="8" customFormat="1" ht="15.75" thickBot="1" x14ac:dyDescent="0.3">
      <c r="A5" s="6"/>
      <c r="B5" s="7"/>
      <c r="C5" s="7"/>
      <c r="D5" s="7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50"/>
      <c r="U5" s="50"/>
      <c r="V5" s="50"/>
      <c r="W5" s="21"/>
      <c r="X5" s="21"/>
      <c r="Y5" s="21"/>
      <c r="Z5" s="21"/>
      <c r="AA5" s="21"/>
      <c r="AB5" s="50"/>
      <c r="AC5" s="50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</row>
    <row r="6" spans="1:77" s="13" customFormat="1" x14ac:dyDescent="0.25">
      <c r="A6" s="11" t="s">
        <v>6</v>
      </c>
      <c r="B6" s="12" t="s">
        <v>29</v>
      </c>
      <c r="C6" s="15">
        <f>SUM(C7:C21)</f>
        <v>14</v>
      </c>
      <c r="D6" s="15">
        <f>SUM(D7:D21)</f>
        <v>18</v>
      </c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51"/>
      <c r="U6" s="51"/>
      <c r="V6" s="51"/>
      <c r="W6" s="24"/>
      <c r="X6" s="24"/>
      <c r="Y6" s="24"/>
      <c r="Z6" s="24"/>
      <c r="AA6" s="24"/>
      <c r="AB6" s="51"/>
      <c r="AC6" s="51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</row>
    <row r="7" spans="1:77" s="5" customFormat="1" x14ac:dyDescent="0.25">
      <c r="A7" s="9" t="s">
        <v>5</v>
      </c>
      <c r="B7" s="41" t="s">
        <v>30</v>
      </c>
      <c r="C7" s="16">
        <v>2</v>
      </c>
      <c r="D7" s="30">
        <v>2</v>
      </c>
      <c r="E7" s="43"/>
      <c r="F7" s="43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52"/>
      <c r="U7" s="52"/>
      <c r="V7" s="52"/>
      <c r="W7" s="25"/>
      <c r="X7" s="25"/>
      <c r="Y7" s="25"/>
      <c r="Z7" s="25"/>
      <c r="AA7" s="25"/>
      <c r="AB7" s="52"/>
      <c r="AC7" s="52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1:77" s="5" customFormat="1" x14ac:dyDescent="0.25">
      <c r="A8" s="9" t="s">
        <v>4</v>
      </c>
      <c r="B8" s="46" t="s">
        <v>31</v>
      </c>
      <c r="C8" s="16">
        <v>2</v>
      </c>
      <c r="D8" s="30">
        <v>3</v>
      </c>
      <c r="E8" s="25"/>
      <c r="F8" s="25"/>
      <c r="G8" s="43"/>
      <c r="H8" s="43"/>
      <c r="I8" s="25"/>
      <c r="J8" s="25"/>
      <c r="K8" s="25"/>
      <c r="L8" s="25"/>
      <c r="M8" s="25"/>
      <c r="N8" s="43"/>
      <c r="O8" s="25"/>
      <c r="P8" s="25"/>
      <c r="Q8" s="25"/>
      <c r="R8" s="25"/>
      <c r="S8" s="25"/>
      <c r="T8" s="52"/>
      <c r="U8" s="52"/>
      <c r="V8" s="52"/>
      <c r="W8" s="25"/>
      <c r="X8" s="25"/>
      <c r="Y8" s="25"/>
      <c r="Z8" s="25"/>
      <c r="AA8" s="25"/>
      <c r="AB8" s="52"/>
      <c r="AC8" s="52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</row>
    <row r="9" spans="1:77" s="5" customFormat="1" x14ac:dyDescent="0.25">
      <c r="A9" s="9" t="s">
        <v>16</v>
      </c>
      <c r="B9" s="41" t="s">
        <v>32</v>
      </c>
      <c r="C9" s="16">
        <v>1</v>
      </c>
      <c r="D9" s="30">
        <v>2</v>
      </c>
      <c r="E9" s="25"/>
      <c r="F9" s="25"/>
      <c r="G9" s="25"/>
      <c r="H9" s="25"/>
      <c r="I9" s="25"/>
      <c r="J9" s="25"/>
      <c r="K9" s="43"/>
      <c r="L9" s="43"/>
      <c r="M9" s="25"/>
      <c r="N9" s="25"/>
      <c r="O9" s="25"/>
      <c r="P9" s="25"/>
      <c r="Q9" s="25"/>
      <c r="R9" s="25"/>
      <c r="S9" s="25"/>
      <c r="T9" s="52"/>
      <c r="U9" s="52"/>
      <c r="V9" s="52"/>
      <c r="W9" s="25"/>
      <c r="X9" s="25"/>
      <c r="Y9" s="25"/>
      <c r="Z9" s="25"/>
      <c r="AA9" s="25"/>
      <c r="AB9" s="52"/>
      <c r="AC9" s="52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</row>
    <row r="10" spans="1:77" s="5" customFormat="1" x14ac:dyDescent="0.25">
      <c r="A10" s="9" t="s">
        <v>28</v>
      </c>
      <c r="B10" s="67" t="s">
        <v>76</v>
      </c>
      <c r="C10" s="16">
        <v>1</v>
      </c>
      <c r="D10" s="30">
        <v>1</v>
      </c>
      <c r="E10" s="25"/>
      <c r="F10" s="25"/>
      <c r="G10" s="25"/>
      <c r="H10" s="25"/>
      <c r="I10" s="25"/>
      <c r="J10" s="25"/>
      <c r="K10" s="25"/>
      <c r="L10" s="25"/>
      <c r="M10" s="43"/>
      <c r="N10" s="25"/>
      <c r="O10" s="25"/>
      <c r="P10" s="25"/>
      <c r="Q10" s="25"/>
      <c r="R10" s="25"/>
      <c r="S10" s="25"/>
      <c r="T10" s="52"/>
      <c r="U10" s="52"/>
      <c r="V10" s="52"/>
      <c r="W10" s="25"/>
      <c r="X10" s="25"/>
      <c r="Y10" s="25"/>
      <c r="Z10" s="25"/>
      <c r="AA10" s="69"/>
      <c r="AB10" s="52"/>
      <c r="AC10" s="52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1:77" s="5" customFormat="1" x14ac:dyDescent="0.25">
      <c r="A11" s="9" t="s">
        <v>37</v>
      </c>
      <c r="B11" s="41" t="s">
        <v>34</v>
      </c>
      <c r="C11" s="16">
        <v>1</v>
      </c>
      <c r="D11" s="30">
        <v>1</v>
      </c>
      <c r="E11" s="25"/>
      <c r="F11" s="25"/>
      <c r="G11" s="25"/>
      <c r="H11" s="25"/>
      <c r="I11" s="25"/>
      <c r="J11" s="25"/>
      <c r="K11" s="25"/>
      <c r="L11" s="43"/>
      <c r="M11" s="25"/>
      <c r="N11" s="25"/>
      <c r="O11" s="25"/>
      <c r="P11" s="25"/>
      <c r="Q11" s="25"/>
      <c r="R11" s="25"/>
      <c r="S11" s="25"/>
      <c r="T11" s="52"/>
      <c r="U11" s="52"/>
      <c r="V11" s="52"/>
      <c r="W11" s="25"/>
      <c r="X11" s="25"/>
      <c r="Y11" s="25"/>
      <c r="Z11" s="25"/>
      <c r="AA11" s="25"/>
      <c r="AB11" s="52"/>
      <c r="AC11" s="52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1:77" s="5" customFormat="1" x14ac:dyDescent="0.25">
      <c r="A12" s="9" t="s">
        <v>38</v>
      </c>
      <c r="B12" s="41" t="s">
        <v>33</v>
      </c>
      <c r="C12" s="16">
        <v>1</v>
      </c>
      <c r="D12" s="30">
        <v>1</v>
      </c>
      <c r="E12" s="25"/>
      <c r="F12" s="25"/>
      <c r="G12" s="25"/>
      <c r="H12" s="25"/>
      <c r="I12" s="25"/>
      <c r="J12" s="25"/>
      <c r="K12" s="25"/>
      <c r="L12" s="25"/>
      <c r="M12" s="25"/>
      <c r="N12" s="43"/>
      <c r="O12" s="25"/>
      <c r="P12" s="25"/>
      <c r="Q12" s="25"/>
      <c r="R12" s="25"/>
      <c r="S12" s="25"/>
      <c r="T12" s="52"/>
      <c r="U12" s="52"/>
      <c r="V12" s="52"/>
      <c r="W12" s="25"/>
      <c r="X12" s="25"/>
      <c r="Y12" s="25"/>
      <c r="Z12" s="25"/>
      <c r="AA12" s="25"/>
      <c r="AB12" s="52"/>
      <c r="AC12" s="5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1:77" s="5" customFormat="1" x14ac:dyDescent="0.25">
      <c r="A13" s="9" t="s">
        <v>39</v>
      </c>
      <c r="B13" s="79" t="s">
        <v>92</v>
      </c>
      <c r="C13" s="16">
        <v>1</v>
      </c>
      <c r="D13" s="30">
        <v>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43"/>
      <c r="P13" s="25"/>
      <c r="Q13" s="25"/>
      <c r="R13" s="25"/>
      <c r="S13" s="25"/>
      <c r="T13" s="52"/>
      <c r="U13" s="52"/>
      <c r="V13" s="52"/>
      <c r="W13" s="25"/>
      <c r="X13" s="25"/>
      <c r="Y13" s="25"/>
      <c r="Z13" s="25"/>
      <c r="AA13" s="25"/>
      <c r="AB13" s="52"/>
      <c r="AC13" s="5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68"/>
    </row>
    <row r="14" spans="1:77" s="5" customFormat="1" x14ac:dyDescent="0.25">
      <c r="A14" s="70" t="s">
        <v>77</v>
      </c>
      <c r="B14" s="71" t="s">
        <v>80</v>
      </c>
      <c r="C14" s="72">
        <v>0</v>
      </c>
      <c r="D14" s="73">
        <v>2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52"/>
      <c r="U14" s="52"/>
      <c r="V14" s="52"/>
      <c r="W14" s="25"/>
      <c r="X14" s="25"/>
      <c r="Y14" s="68"/>
      <c r="Z14" s="68"/>
      <c r="AA14" s="25"/>
      <c r="AB14" s="52"/>
      <c r="AC14" s="5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spans="1:77" s="5" customFormat="1" x14ac:dyDescent="0.25">
      <c r="A15" s="70" t="s">
        <v>78</v>
      </c>
      <c r="B15" s="74" t="s">
        <v>81</v>
      </c>
      <c r="C15" s="72">
        <v>0</v>
      </c>
      <c r="D15" s="73">
        <v>1</v>
      </c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52"/>
      <c r="U15" s="52"/>
      <c r="V15" s="52"/>
      <c r="W15" s="25"/>
      <c r="X15" s="25"/>
      <c r="Y15" s="25"/>
      <c r="Z15" s="25"/>
      <c r="AA15" s="68"/>
      <c r="AB15" s="52"/>
      <c r="AC15" s="52"/>
      <c r="AD15" s="25"/>
      <c r="AE15" s="25"/>
      <c r="AF15" s="7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spans="1:77" s="5" customFormat="1" x14ac:dyDescent="0.25">
      <c r="A16" s="70" t="s">
        <v>79</v>
      </c>
      <c r="B16" s="74" t="s">
        <v>82</v>
      </c>
      <c r="C16" s="72">
        <v>0</v>
      </c>
      <c r="D16" s="73">
        <v>1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52"/>
      <c r="U16" s="52"/>
      <c r="V16" s="52"/>
      <c r="W16" s="25"/>
      <c r="X16" s="25"/>
      <c r="Y16" s="25"/>
      <c r="Z16" s="25"/>
      <c r="AA16" s="25"/>
      <c r="AB16" s="52"/>
      <c r="AC16" s="52"/>
      <c r="AD16" s="25"/>
      <c r="AE16" s="25"/>
      <c r="AF16" s="68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</row>
    <row r="17" spans="1:68" s="5" customFormat="1" x14ac:dyDescent="0.25">
      <c r="A17" s="70" t="s">
        <v>83</v>
      </c>
      <c r="B17" s="80" t="s">
        <v>93</v>
      </c>
      <c r="C17" s="72">
        <v>0</v>
      </c>
      <c r="D17" s="73">
        <v>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52"/>
      <c r="U17" s="52"/>
      <c r="V17" s="52"/>
      <c r="W17" s="25"/>
      <c r="X17" s="25"/>
      <c r="Y17" s="25"/>
      <c r="Z17" s="25"/>
      <c r="AA17" s="25"/>
      <c r="AB17" s="52"/>
      <c r="AC17" s="52"/>
      <c r="AD17" s="25"/>
      <c r="AE17" s="25"/>
      <c r="AF17" s="25"/>
      <c r="AG17" s="68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</row>
    <row r="18" spans="1:68" s="5" customFormat="1" x14ac:dyDescent="0.25">
      <c r="A18" s="70" t="s">
        <v>84</v>
      </c>
      <c r="B18" s="80" t="s">
        <v>93</v>
      </c>
      <c r="C18" s="72">
        <v>0</v>
      </c>
      <c r="D18" s="73">
        <v>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52"/>
      <c r="U18" s="52"/>
      <c r="V18" s="52"/>
      <c r="W18" s="25"/>
      <c r="X18" s="25"/>
      <c r="Y18" s="25"/>
      <c r="Z18" s="25"/>
      <c r="AA18" s="25"/>
      <c r="AB18" s="52"/>
      <c r="AC18" s="52"/>
      <c r="AD18" s="25"/>
      <c r="AE18" s="25"/>
      <c r="AF18" s="25"/>
      <c r="AG18" s="25"/>
      <c r="AH18" s="25"/>
      <c r="AI18" s="68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</row>
    <row r="19" spans="1:68" s="5" customFormat="1" x14ac:dyDescent="0.25">
      <c r="A19" s="70" t="s">
        <v>79</v>
      </c>
      <c r="B19" s="74" t="s">
        <v>85</v>
      </c>
      <c r="C19" s="72">
        <v>0</v>
      </c>
      <c r="D19" s="73">
        <v>1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52"/>
      <c r="U19" s="52"/>
      <c r="V19" s="52"/>
      <c r="W19" s="25"/>
      <c r="X19" s="25"/>
      <c r="Y19" s="25"/>
      <c r="Z19" s="25"/>
      <c r="AA19" s="25"/>
      <c r="AB19" s="52"/>
      <c r="AC19" s="52"/>
      <c r="AD19" s="25"/>
      <c r="AE19" s="25"/>
      <c r="AF19" s="25"/>
      <c r="AG19" s="25"/>
      <c r="AH19" s="25"/>
      <c r="AI19" s="68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</row>
    <row r="20" spans="1:68" s="5" customFormat="1" x14ac:dyDescent="0.25">
      <c r="A20" s="9" t="s">
        <v>78</v>
      </c>
      <c r="B20" s="41" t="s">
        <v>35</v>
      </c>
      <c r="C20" s="16">
        <v>3</v>
      </c>
      <c r="D20" s="30">
        <v>0</v>
      </c>
      <c r="E20" s="25"/>
      <c r="F20" s="25"/>
      <c r="G20" s="25"/>
      <c r="H20" s="25"/>
      <c r="I20" s="25"/>
      <c r="J20" s="25"/>
      <c r="K20" s="25"/>
      <c r="L20" s="25"/>
      <c r="M20" s="25"/>
      <c r="N20" s="43"/>
      <c r="O20" s="43"/>
      <c r="P20" s="25"/>
      <c r="Q20" s="25"/>
      <c r="R20" s="43"/>
      <c r="S20" s="25"/>
      <c r="T20" s="52"/>
      <c r="U20" s="52"/>
      <c r="V20" s="52"/>
      <c r="W20" s="25"/>
      <c r="X20" s="25"/>
      <c r="Y20" s="25"/>
      <c r="Z20" s="25"/>
      <c r="AA20" s="25"/>
      <c r="AB20" s="52"/>
      <c r="AC20" s="52"/>
      <c r="AD20" s="25"/>
      <c r="AE20" s="25"/>
      <c r="AF20" s="25"/>
      <c r="AG20" s="25"/>
      <c r="AH20" s="25"/>
      <c r="AI20" s="25"/>
      <c r="AJ20" s="25"/>
      <c r="AK20" s="25"/>
      <c r="AL20" s="25"/>
      <c r="AM20" s="68"/>
      <c r="AN20" s="68"/>
      <c r="AO20" s="68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</row>
    <row r="21" spans="1:68" s="14" customFormat="1" ht="15.75" thickBot="1" x14ac:dyDescent="0.3">
      <c r="A21" s="57" t="s">
        <v>79</v>
      </c>
      <c r="B21" s="58" t="s">
        <v>36</v>
      </c>
      <c r="C21" s="59">
        <v>2</v>
      </c>
      <c r="D21" s="60"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44"/>
      <c r="T21" s="53"/>
      <c r="U21" s="53"/>
      <c r="V21" s="53"/>
      <c r="W21" s="26"/>
      <c r="X21" s="26"/>
      <c r="Y21" s="26"/>
      <c r="Z21" s="44"/>
      <c r="AA21" s="44"/>
      <c r="AB21" s="53"/>
      <c r="AC21" s="53"/>
      <c r="AD21" s="26"/>
      <c r="AE21" s="26"/>
      <c r="AF21" s="26"/>
      <c r="AG21" s="26"/>
      <c r="AH21" s="7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</row>
    <row r="22" spans="1:68" s="13" customFormat="1" x14ac:dyDescent="0.25">
      <c r="A22" s="11" t="s">
        <v>7</v>
      </c>
      <c r="B22" s="12" t="s">
        <v>15</v>
      </c>
      <c r="C22" s="15">
        <f>SUM(C23:C35)</f>
        <v>10</v>
      </c>
      <c r="D22" s="15">
        <f>SUM(D23:D35)</f>
        <v>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51"/>
      <c r="U22" s="51"/>
      <c r="V22" s="51"/>
      <c r="W22" s="24"/>
      <c r="X22" s="24"/>
      <c r="Y22" s="24"/>
      <c r="Z22" s="24"/>
      <c r="AA22" s="24"/>
      <c r="AB22" s="51"/>
      <c r="AC22" s="51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</row>
    <row r="23" spans="1:68" s="5" customFormat="1" x14ac:dyDescent="0.25">
      <c r="A23" s="10" t="s">
        <v>8</v>
      </c>
      <c r="B23" s="77" t="s">
        <v>86</v>
      </c>
      <c r="C23" s="16">
        <v>1</v>
      </c>
      <c r="D23" s="30">
        <v>0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52"/>
      <c r="U23" s="52"/>
      <c r="V23" s="52"/>
      <c r="W23" s="25"/>
      <c r="X23" s="25"/>
      <c r="Y23" s="25"/>
      <c r="Z23" s="25"/>
      <c r="AA23" s="25"/>
      <c r="AB23" s="52"/>
      <c r="AC23" s="52"/>
      <c r="AD23" s="25"/>
      <c r="AE23" s="25"/>
      <c r="AF23" s="43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68"/>
      <c r="AU23" s="25"/>
      <c r="AV23" s="25"/>
      <c r="AW23" s="68"/>
      <c r="AX23" s="25"/>
      <c r="AY23" s="25"/>
      <c r="AZ23" s="25"/>
      <c r="BA23" s="25"/>
      <c r="BB23" s="25"/>
      <c r="BC23" s="68"/>
      <c r="BD23" s="25"/>
      <c r="BE23" s="25"/>
      <c r="BF23" s="25"/>
      <c r="BG23" s="25"/>
      <c r="BH23" s="25"/>
      <c r="BI23" s="25"/>
      <c r="BJ23" s="25"/>
      <c r="BK23" s="25"/>
      <c r="BP23" s="25"/>
    </row>
    <row r="24" spans="1:68" s="5" customFormat="1" x14ac:dyDescent="0.25">
      <c r="A24" s="10" t="s">
        <v>9</v>
      </c>
      <c r="B24" s="32" t="s">
        <v>43</v>
      </c>
      <c r="C24" s="16">
        <v>1</v>
      </c>
      <c r="D24" s="30">
        <v>0</v>
      </c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52"/>
      <c r="U24" s="52"/>
      <c r="V24" s="52"/>
      <c r="W24" s="25"/>
      <c r="X24" s="25"/>
      <c r="Y24" s="25"/>
      <c r="Z24" s="25"/>
      <c r="AA24" s="25"/>
      <c r="AB24" s="52"/>
      <c r="AC24" s="52"/>
      <c r="AD24" s="25"/>
      <c r="AE24" s="25"/>
      <c r="AF24" s="25"/>
      <c r="AG24" s="43"/>
      <c r="AH24" s="25"/>
      <c r="AI24" s="25"/>
      <c r="AJ24" s="68"/>
      <c r="AK24" s="25"/>
      <c r="AL24" s="25"/>
      <c r="AM24" s="25"/>
      <c r="AN24" s="25"/>
      <c r="AO24" s="25"/>
      <c r="AP24" s="25"/>
      <c r="AQ24" s="25"/>
      <c r="AR24" s="25"/>
      <c r="AS24" s="25"/>
      <c r="AU24" s="25"/>
      <c r="AW24" s="68"/>
      <c r="AX24" s="25"/>
      <c r="AY24" s="25"/>
      <c r="AZ24" s="25"/>
      <c r="BA24" s="25"/>
      <c r="BB24" s="25"/>
      <c r="BC24" s="25"/>
      <c r="BD24" s="68"/>
      <c r="BE24" s="25"/>
      <c r="BF24" s="25"/>
      <c r="BG24" s="25"/>
      <c r="BH24" s="25"/>
      <c r="BI24" s="25"/>
      <c r="BJ24" s="25"/>
      <c r="BK24" s="25"/>
      <c r="BP24" s="68"/>
    </row>
    <row r="25" spans="1:68" s="5" customFormat="1" x14ac:dyDescent="0.25">
      <c r="A25" s="10" t="s">
        <v>49</v>
      </c>
      <c r="B25" s="32" t="s">
        <v>44</v>
      </c>
      <c r="C25" s="16">
        <v>1</v>
      </c>
      <c r="D25" s="30">
        <v>0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52"/>
      <c r="U25" s="52"/>
      <c r="V25" s="52"/>
      <c r="W25" s="25"/>
      <c r="X25" s="25"/>
      <c r="Y25" s="25"/>
      <c r="Z25" s="25"/>
      <c r="AA25" s="25"/>
      <c r="AB25" s="52"/>
      <c r="AC25" s="52"/>
      <c r="AD25" s="25"/>
      <c r="AE25" s="25"/>
      <c r="AF25" s="25"/>
      <c r="AG25" s="25"/>
      <c r="AH25" s="43"/>
      <c r="AI25" s="25"/>
      <c r="AJ25" s="25"/>
      <c r="AK25" s="25"/>
      <c r="AL25" s="25"/>
      <c r="AM25" s="25"/>
      <c r="AN25" s="68"/>
      <c r="AO25" s="25"/>
      <c r="AP25" s="25"/>
      <c r="AQ25" s="25"/>
      <c r="AR25" s="25"/>
      <c r="AS25" s="25"/>
      <c r="AT25" s="25"/>
      <c r="AU25" s="25"/>
      <c r="AV25" s="25"/>
      <c r="AW25" s="25"/>
      <c r="AX25" s="68"/>
      <c r="AY25" s="25"/>
      <c r="AZ25" s="25"/>
      <c r="BA25" s="25"/>
      <c r="BB25" s="25"/>
      <c r="BC25" s="25"/>
      <c r="BD25" s="68"/>
      <c r="BE25" s="25"/>
      <c r="BF25" s="25"/>
      <c r="BG25" s="25"/>
      <c r="BH25" s="25"/>
      <c r="BI25" s="25"/>
      <c r="BJ25" s="25"/>
      <c r="BK25" s="25"/>
      <c r="BP25" s="68"/>
    </row>
    <row r="26" spans="1:68" s="5" customFormat="1" x14ac:dyDescent="0.25">
      <c r="A26" s="10" t="s">
        <v>10</v>
      </c>
      <c r="B26" s="81" t="s">
        <v>94</v>
      </c>
      <c r="C26" s="16">
        <v>0</v>
      </c>
      <c r="D26" s="30">
        <v>0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52"/>
      <c r="U26" s="52"/>
      <c r="V26" s="52"/>
      <c r="W26" s="25"/>
      <c r="X26" s="25"/>
      <c r="Y26" s="25"/>
      <c r="Z26" s="25"/>
      <c r="AA26" s="25"/>
      <c r="AB26" s="52"/>
      <c r="AC26" s="52"/>
      <c r="AD26" s="25"/>
      <c r="AE26" s="25"/>
      <c r="AF26" s="25"/>
      <c r="AG26" s="25"/>
      <c r="AH26" s="43"/>
      <c r="AI26" s="25"/>
      <c r="AJ26" s="25"/>
      <c r="AK26" s="25"/>
      <c r="AL26" s="25"/>
      <c r="AM26" s="68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68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</row>
    <row r="27" spans="1:68" s="5" customFormat="1" x14ac:dyDescent="0.25">
      <c r="A27" s="10" t="s">
        <v>50</v>
      </c>
      <c r="B27" s="81" t="s">
        <v>95</v>
      </c>
      <c r="C27" s="16">
        <v>0</v>
      </c>
      <c r="D27" s="30">
        <v>0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52"/>
      <c r="U27" s="52"/>
      <c r="V27" s="52"/>
      <c r="W27" s="25"/>
      <c r="X27" s="25"/>
      <c r="Y27" s="25"/>
      <c r="Z27" s="25"/>
      <c r="AA27" s="25"/>
      <c r="AB27" s="52"/>
      <c r="AC27" s="52"/>
      <c r="AD27" s="25"/>
      <c r="AE27" s="25"/>
      <c r="AF27" s="25"/>
      <c r="AG27" s="25"/>
      <c r="AH27" s="43"/>
      <c r="AI27" s="25"/>
      <c r="AJ27" s="25"/>
      <c r="AK27" s="25"/>
      <c r="AL27" s="25"/>
      <c r="AM27" s="68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</row>
    <row r="28" spans="1:68" s="5" customFormat="1" x14ac:dyDescent="0.25">
      <c r="A28" s="10" t="s">
        <v>11</v>
      </c>
      <c r="B28" s="81" t="s">
        <v>96</v>
      </c>
      <c r="C28" s="16">
        <v>0</v>
      </c>
      <c r="D28" s="30">
        <v>0</v>
      </c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52"/>
      <c r="U28" s="52"/>
      <c r="V28" s="52"/>
      <c r="W28" s="25"/>
      <c r="X28" s="25"/>
      <c r="Y28" s="25"/>
      <c r="Z28" s="25"/>
      <c r="AA28" s="25"/>
      <c r="AB28" s="52"/>
      <c r="AC28" s="52"/>
      <c r="AD28" s="25"/>
      <c r="AE28" s="25"/>
      <c r="AF28" s="25"/>
      <c r="AG28" s="25"/>
      <c r="AH28" s="43"/>
      <c r="AI28" s="25"/>
      <c r="AJ28" s="25"/>
      <c r="AK28" s="25"/>
      <c r="AL28" s="25"/>
      <c r="AM28" s="25"/>
      <c r="AN28" s="25"/>
      <c r="AO28" s="25"/>
      <c r="AP28" s="68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</row>
    <row r="29" spans="1:68" s="5" customFormat="1" x14ac:dyDescent="0.25">
      <c r="A29" s="10" t="s">
        <v>51</v>
      </c>
      <c r="B29" s="81" t="s">
        <v>97</v>
      </c>
      <c r="C29" s="16">
        <v>0</v>
      </c>
      <c r="D29" s="30">
        <v>0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52"/>
      <c r="U29" s="52"/>
      <c r="V29" s="52"/>
      <c r="W29" s="25"/>
      <c r="X29" s="25"/>
      <c r="Y29" s="25"/>
      <c r="Z29" s="25"/>
      <c r="AA29" s="25"/>
      <c r="AB29" s="52"/>
      <c r="AC29" s="52"/>
      <c r="AD29" s="25"/>
      <c r="AE29" s="25"/>
      <c r="AF29" s="25"/>
      <c r="AG29" s="25"/>
      <c r="AH29" s="43"/>
      <c r="AI29" s="25"/>
      <c r="AJ29" s="25"/>
      <c r="AK29" s="25"/>
      <c r="AL29" s="25"/>
      <c r="AM29" s="25"/>
      <c r="AN29" s="25"/>
      <c r="AO29" s="25"/>
      <c r="AP29" s="68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</row>
    <row r="30" spans="1:68" s="5" customFormat="1" x14ac:dyDescent="0.25">
      <c r="A30" s="10" t="s">
        <v>52</v>
      </c>
      <c r="B30" s="41" t="s">
        <v>41</v>
      </c>
      <c r="C30" s="16">
        <v>1</v>
      </c>
      <c r="D30" s="30">
        <v>0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52"/>
      <c r="U30" s="52"/>
      <c r="V30" s="52"/>
      <c r="W30" s="25"/>
      <c r="X30" s="25"/>
      <c r="Y30" s="25"/>
      <c r="Z30" s="25"/>
      <c r="AA30" s="25"/>
      <c r="AB30" s="52"/>
      <c r="AC30" s="52"/>
      <c r="AD30" s="25"/>
      <c r="AE30" s="25"/>
      <c r="AF30" s="25"/>
      <c r="AG30" s="25"/>
      <c r="AH30" s="25"/>
      <c r="AI30" s="43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68"/>
      <c r="BF30" s="25"/>
      <c r="BG30" s="25"/>
      <c r="BH30" s="25"/>
      <c r="BI30" s="25"/>
      <c r="BJ30" s="25"/>
      <c r="BK30" s="25"/>
      <c r="BP30" s="68"/>
    </row>
    <row r="31" spans="1:68" s="5" customFormat="1" x14ac:dyDescent="0.25">
      <c r="A31" s="10" t="s">
        <v>53</v>
      </c>
      <c r="B31" s="41" t="s">
        <v>45</v>
      </c>
      <c r="C31" s="16">
        <v>1</v>
      </c>
      <c r="D31" s="30">
        <v>0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2"/>
      <c r="U31" s="52"/>
      <c r="V31" s="52"/>
      <c r="W31" s="25"/>
      <c r="X31" s="25"/>
      <c r="Y31" s="25"/>
      <c r="Z31" s="25"/>
      <c r="AA31" s="25"/>
      <c r="AB31" s="52"/>
      <c r="AC31" s="52"/>
      <c r="AD31" s="25"/>
      <c r="AE31" s="25"/>
      <c r="AF31" s="25"/>
      <c r="AG31" s="25"/>
      <c r="AH31" s="25"/>
      <c r="AI31" s="25"/>
      <c r="AJ31" s="43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  <row r="32" spans="1:68" s="5" customFormat="1" x14ac:dyDescent="0.25">
      <c r="A32" s="78" t="s">
        <v>87</v>
      </c>
      <c r="B32" s="41" t="s">
        <v>46</v>
      </c>
      <c r="C32" s="16">
        <v>1</v>
      </c>
      <c r="D32" s="30">
        <v>0</v>
      </c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52"/>
      <c r="U32" s="52"/>
      <c r="V32" s="52"/>
      <c r="W32" s="25"/>
      <c r="X32" s="25"/>
      <c r="Y32" s="25"/>
      <c r="Z32" s="25"/>
      <c r="AA32" s="25"/>
      <c r="AB32" s="52"/>
      <c r="AC32" s="52"/>
      <c r="AD32" s="25"/>
      <c r="AE32" s="25"/>
      <c r="AF32" s="25"/>
      <c r="AG32" s="25"/>
      <c r="AH32" s="25"/>
      <c r="AI32" s="25"/>
      <c r="AJ32" s="25"/>
      <c r="AK32" s="25"/>
      <c r="AL32" s="25"/>
      <c r="AM32" s="43"/>
      <c r="AN32" s="25"/>
      <c r="AO32" s="25"/>
      <c r="AP32" s="68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</row>
    <row r="33" spans="1:64" s="5" customFormat="1" x14ac:dyDescent="0.25">
      <c r="A33" s="78" t="s">
        <v>88</v>
      </c>
      <c r="B33" s="41" t="s">
        <v>47</v>
      </c>
      <c r="C33" s="16">
        <v>1</v>
      </c>
      <c r="D33" s="30">
        <v>0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52"/>
      <c r="U33" s="52"/>
      <c r="V33" s="52"/>
      <c r="W33" s="25"/>
      <c r="X33" s="25"/>
      <c r="Y33" s="25"/>
      <c r="Z33" s="25"/>
      <c r="AA33" s="25"/>
      <c r="AB33" s="52"/>
      <c r="AC33" s="52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43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</row>
    <row r="34" spans="1:64" s="5" customFormat="1" x14ac:dyDescent="0.25">
      <c r="A34" s="78" t="s">
        <v>89</v>
      </c>
      <c r="B34" s="41" t="s">
        <v>48</v>
      </c>
      <c r="C34" s="16">
        <v>1</v>
      </c>
      <c r="D34" s="30">
        <v>0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52"/>
      <c r="U34" s="52"/>
      <c r="V34" s="52"/>
      <c r="W34" s="25"/>
      <c r="X34" s="25"/>
      <c r="Y34" s="25"/>
      <c r="Z34" s="25"/>
      <c r="AA34" s="25"/>
      <c r="AB34" s="52"/>
      <c r="AC34" s="52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43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</row>
    <row r="35" spans="1:64" s="14" customFormat="1" ht="15.75" thickBot="1" x14ac:dyDescent="0.3">
      <c r="A35" s="61" t="s">
        <v>53</v>
      </c>
      <c r="B35" s="62" t="s">
        <v>17</v>
      </c>
      <c r="C35" s="59">
        <v>2</v>
      </c>
      <c r="D35" s="60">
        <v>0</v>
      </c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53"/>
      <c r="U35" s="53"/>
      <c r="V35" s="53"/>
      <c r="W35" s="26"/>
      <c r="X35" s="26"/>
      <c r="Y35" s="26"/>
      <c r="Z35" s="26"/>
      <c r="AA35" s="26"/>
      <c r="AB35" s="53"/>
      <c r="AC35" s="53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44"/>
      <c r="AP35" s="44"/>
      <c r="AQ35" s="26"/>
      <c r="AR35" s="26"/>
      <c r="AS35" s="26"/>
      <c r="AT35" s="76"/>
      <c r="AU35" s="76"/>
      <c r="AV35" s="7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76"/>
      <c r="BI35" s="76"/>
      <c r="BJ35" s="76"/>
      <c r="BK35" s="76"/>
      <c r="BL35" s="76"/>
    </row>
    <row r="36" spans="1:64" s="13" customFormat="1" x14ac:dyDescent="0.25">
      <c r="A36" s="11" t="s">
        <v>40</v>
      </c>
      <c r="B36" s="12" t="s">
        <v>1</v>
      </c>
      <c r="C36" s="8">
        <f>SUM(C37:C47)</f>
        <v>7</v>
      </c>
      <c r="D36" s="8">
        <f>SUM(D37:D47)</f>
        <v>0</v>
      </c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51"/>
      <c r="U36" s="51"/>
      <c r="V36" s="51"/>
      <c r="W36" s="24"/>
      <c r="X36" s="24"/>
      <c r="Y36" s="24"/>
      <c r="Z36" s="24"/>
      <c r="AA36" s="24"/>
      <c r="AB36" s="51"/>
      <c r="AC36" s="51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</row>
    <row r="37" spans="1:64" s="5" customFormat="1" x14ac:dyDescent="0.25">
      <c r="A37" s="10" t="s">
        <v>12</v>
      </c>
      <c r="B37" s="41" t="s">
        <v>42</v>
      </c>
      <c r="C37" s="17">
        <v>1</v>
      </c>
      <c r="D37" s="30">
        <f t="shared" ref="D37:D55" si="45">SUM(E37:ZZ37)</f>
        <v>0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52"/>
      <c r="U37" s="52"/>
      <c r="V37" s="52"/>
      <c r="W37" s="25"/>
      <c r="X37" s="25"/>
      <c r="Y37" s="25"/>
      <c r="Z37" s="25"/>
      <c r="AA37" s="25"/>
      <c r="AB37" s="52"/>
      <c r="AC37" s="52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43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</row>
    <row r="38" spans="1:64" s="5" customFormat="1" x14ac:dyDescent="0.25">
      <c r="A38" s="10" t="s">
        <v>13</v>
      </c>
      <c r="B38" s="32" t="s">
        <v>43</v>
      </c>
      <c r="C38" s="18">
        <v>1</v>
      </c>
      <c r="D38" s="30">
        <f t="shared" si="45"/>
        <v>0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52"/>
      <c r="U38" s="52"/>
      <c r="V38" s="52"/>
      <c r="W38" s="25"/>
      <c r="X38" s="25"/>
      <c r="Y38" s="25"/>
      <c r="Z38" s="25"/>
      <c r="AA38" s="25"/>
      <c r="AB38" s="52"/>
      <c r="AC38" s="52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43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</row>
    <row r="39" spans="1:64" s="5" customFormat="1" x14ac:dyDescent="0.25">
      <c r="A39" s="10" t="s">
        <v>14</v>
      </c>
      <c r="B39" s="32" t="s">
        <v>44</v>
      </c>
      <c r="C39" s="28">
        <v>0</v>
      </c>
      <c r="D39" s="30">
        <f t="shared" si="45"/>
        <v>0</v>
      </c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52"/>
      <c r="U39" s="52"/>
      <c r="V39" s="52"/>
      <c r="W39" s="25"/>
      <c r="X39" s="25"/>
      <c r="Y39" s="25"/>
      <c r="Z39" s="25"/>
      <c r="AA39" s="25"/>
      <c r="AB39" s="52"/>
      <c r="AC39" s="52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43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</row>
    <row r="40" spans="1:64" s="5" customFormat="1" x14ac:dyDescent="0.25">
      <c r="A40" s="10" t="s">
        <v>19</v>
      </c>
      <c r="B40" s="41" t="s">
        <v>41</v>
      </c>
      <c r="C40" s="28">
        <v>1</v>
      </c>
      <c r="D40" s="30">
        <f t="shared" si="45"/>
        <v>0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52"/>
      <c r="U40" s="52"/>
      <c r="V40" s="52"/>
      <c r="W40" s="25"/>
      <c r="X40" s="25"/>
      <c r="Y40" s="25"/>
      <c r="Z40" s="25"/>
      <c r="AA40" s="25"/>
      <c r="AB40" s="52"/>
      <c r="AC40" s="52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43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</row>
    <row r="41" spans="1:64" s="5" customFormat="1" x14ac:dyDescent="0.25">
      <c r="A41" s="10" t="s">
        <v>63</v>
      </c>
      <c r="B41" s="41" t="s">
        <v>45</v>
      </c>
      <c r="C41" s="28">
        <v>0</v>
      </c>
      <c r="D41" s="30">
        <f t="shared" si="45"/>
        <v>0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52"/>
      <c r="U41" s="52"/>
      <c r="V41" s="52"/>
      <c r="W41" s="25"/>
      <c r="X41" s="25"/>
      <c r="Y41" s="25"/>
      <c r="Z41" s="25"/>
      <c r="AA41" s="25"/>
      <c r="AB41" s="52"/>
      <c r="AC41" s="52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43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</row>
    <row r="42" spans="1:64" s="5" customFormat="1" x14ac:dyDescent="0.25">
      <c r="A42" s="10" t="s">
        <v>64</v>
      </c>
      <c r="B42" s="41" t="s">
        <v>46</v>
      </c>
      <c r="C42" s="28">
        <v>1</v>
      </c>
      <c r="D42" s="30">
        <f t="shared" si="45"/>
        <v>0</v>
      </c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52"/>
      <c r="U42" s="52"/>
      <c r="V42" s="52"/>
      <c r="W42" s="25"/>
      <c r="X42" s="25"/>
      <c r="Y42" s="25"/>
      <c r="Z42" s="25"/>
      <c r="AA42" s="25"/>
      <c r="AB42" s="52"/>
      <c r="AC42" s="52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3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</row>
    <row r="43" spans="1:64" s="5" customFormat="1" x14ac:dyDescent="0.25">
      <c r="A43" s="10" t="s">
        <v>65</v>
      </c>
      <c r="B43" s="41" t="s">
        <v>47</v>
      </c>
      <c r="C43" s="28">
        <v>1</v>
      </c>
      <c r="D43" s="30">
        <f t="shared" si="45"/>
        <v>0</v>
      </c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52"/>
      <c r="U43" s="52"/>
      <c r="V43" s="52"/>
      <c r="W43" s="25"/>
      <c r="X43" s="25"/>
      <c r="Y43" s="25"/>
      <c r="Z43" s="25"/>
      <c r="AA43" s="25"/>
      <c r="AB43" s="52"/>
      <c r="AC43" s="52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43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</row>
    <row r="44" spans="1:64" s="5" customFormat="1" x14ac:dyDescent="0.25">
      <c r="A44" s="10" t="s">
        <v>66</v>
      </c>
      <c r="B44" s="41" t="s">
        <v>48</v>
      </c>
      <c r="C44" s="28">
        <v>0</v>
      </c>
      <c r="D44" s="30">
        <f t="shared" si="45"/>
        <v>0</v>
      </c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52"/>
      <c r="U44" s="52"/>
      <c r="V44" s="52"/>
      <c r="W44" s="25"/>
      <c r="X44" s="25"/>
      <c r="Y44" s="25"/>
      <c r="Z44" s="25"/>
      <c r="AA44" s="25"/>
      <c r="AB44" s="52"/>
      <c r="AC44" s="52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43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</row>
    <row r="45" spans="1:64" s="5" customFormat="1" x14ac:dyDescent="0.25">
      <c r="A45" s="10" t="s">
        <v>67</v>
      </c>
      <c r="B45" s="41" t="s">
        <v>54</v>
      </c>
      <c r="C45" s="28">
        <v>1</v>
      </c>
      <c r="D45" s="30">
        <f t="shared" si="45"/>
        <v>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52"/>
      <c r="U45" s="52"/>
      <c r="V45" s="52"/>
      <c r="W45" s="25"/>
      <c r="X45" s="25"/>
      <c r="Y45" s="25"/>
      <c r="Z45" s="25"/>
      <c r="AA45" s="25"/>
      <c r="AB45" s="52"/>
      <c r="AC45" s="52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43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</row>
    <row r="46" spans="1:64" s="5" customFormat="1" x14ac:dyDescent="0.25">
      <c r="A46" s="10" t="s">
        <v>68</v>
      </c>
      <c r="B46" s="42" t="s">
        <v>55</v>
      </c>
      <c r="C46" s="28">
        <v>0</v>
      </c>
      <c r="D46" s="30">
        <f t="shared" si="45"/>
        <v>0</v>
      </c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52"/>
      <c r="U46" s="52"/>
      <c r="V46" s="52"/>
      <c r="W46" s="25"/>
      <c r="X46" s="25"/>
      <c r="Y46" s="25"/>
      <c r="Z46" s="25"/>
      <c r="AA46" s="25"/>
      <c r="AB46" s="52"/>
      <c r="AC46" s="52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43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</row>
    <row r="47" spans="1:64" s="5" customFormat="1" ht="15.75" thickBot="1" x14ac:dyDescent="0.3">
      <c r="A47" s="10" t="s">
        <v>69</v>
      </c>
      <c r="B47" s="41" t="s">
        <v>62</v>
      </c>
      <c r="C47" s="28">
        <v>1</v>
      </c>
      <c r="D47" s="30">
        <f t="shared" si="45"/>
        <v>0</v>
      </c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52"/>
      <c r="U47" s="52"/>
      <c r="V47" s="52"/>
      <c r="W47" s="25"/>
      <c r="X47" s="25"/>
      <c r="Y47" s="25"/>
      <c r="Z47" s="25"/>
      <c r="AA47" s="25"/>
      <c r="AB47" s="52"/>
      <c r="AC47" s="52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43"/>
      <c r="BB47" s="25"/>
      <c r="BC47" s="25"/>
      <c r="BD47" s="25"/>
      <c r="BE47" s="25"/>
      <c r="BF47" s="25"/>
      <c r="BG47" s="25"/>
      <c r="BH47" s="25"/>
      <c r="BI47" s="25"/>
      <c r="BJ47" s="25"/>
      <c r="BK47" s="25"/>
    </row>
    <row r="48" spans="1:64" s="13" customFormat="1" x14ac:dyDescent="0.25">
      <c r="A48" s="11">
        <v>4</v>
      </c>
      <c r="B48" s="12" t="s">
        <v>2</v>
      </c>
      <c r="C48" s="8">
        <f>SUM(C49:C54)</f>
        <v>11</v>
      </c>
      <c r="D48" s="8">
        <f>SUM(D49)</f>
        <v>0</v>
      </c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51"/>
      <c r="U48" s="51"/>
      <c r="V48" s="51"/>
      <c r="W48" s="24"/>
      <c r="X48" s="24"/>
      <c r="Y48" s="24"/>
      <c r="Z48" s="24"/>
      <c r="AA48" s="24"/>
      <c r="AB48" s="51"/>
      <c r="AC48" s="51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</row>
    <row r="49" spans="1:70" s="5" customFormat="1" ht="15" customHeight="1" x14ac:dyDescent="0.25">
      <c r="A49" s="10" t="s">
        <v>70</v>
      </c>
      <c r="B49" s="41" t="s">
        <v>56</v>
      </c>
      <c r="C49" s="29">
        <v>2</v>
      </c>
      <c r="D49" s="30">
        <f t="shared" si="45"/>
        <v>0</v>
      </c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52"/>
      <c r="U49" s="52"/>
      <c r="V49" s="52"/>
      <c r="W49" s="25"/>
      <c r="X49" s="25"/>
      <c r="Y49" s="25"/>
      <c r="Z49" s="25"/>
      <c r="AA49" s="25"/>
      <c r="AB49" s="52"/>
      <c r="AC49" s="52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43"/>
      <c r="BC49" s="43"/>
      <c r="BD49" s="25"/>
      <c r="BE49" s="25"/>
      <c r="BF49" s="25"/>
      <c r="BG49" s="25"/>
      <c r="BH49" s="25"/>
      <c r="BI49" s="25"/>
      <c r="BJ49" s="25"/>
      <c r="BK49" s="25"/>
    </row>
    <row r="50" spans="1:70" s="5" customFormat="1" x14ac:dyDescent="0.25">
      <c r="A50" s="10" t="s">
        <v>71</v>
      </c>
      <c r="B50" s="41" t="s">
        <v>57</v>
      </c>
      <c r="C50" s="29">
        <v>2</v>
      </c>
      <c r="D50" s="30">
        <f t="shared" si="45"/>
        <v>0</v>
      </c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52"/>
      <c r="U50" s="52"/>
      <c r="V50" s="52"/>
      <c r="W50" s="25"/>
      <c r="X50" s="25"/>
      <c r="Y50" s="25"/>
      <c r="Z50" s="25"/>
      <c r="AA50" s="25"/>
      <c r="AB50" s="52"/>
      <c r="AC50" s="52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43"/>
      <c r="BE50" s="43"/>
      <c r="BF50" s="43"/>
      <c r="BG50" s="25"/>
      <c r="BH50" s="25"/>
      <c r="BI50" s="25"/>
      <c r="BJ50" s="25"/>
      <c r="BK50" s="25"/>
    </row>
    <row r="51" spans="1:70" s="5" customFormat="1" x14ac:dyDescent="0.25">
      <c r="A51" s="10" t="s">
        <v>72</v>
      </c>
      <c r="B51" s="41" t="s">
        <v>58</v>
      </c>
      <c r="C51" s="29">
        <v>1</v>
      </c>
      <c r="D51" s="30">
        <f t="shared" si="45"/>
        <v>0</v>
      </c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52"/>
      <c r="U51" s="52"/>
      <c r="V51" s="52"/>
      <c r="W51" s="25"/>
      <c r="X51" s="25"/>
      <c r="Y51" s="25"/>
      <c r="Z51" s="25"/>
      <c r="AA51" s="25"/>
      <c r="AB51" s="52"/>
      <c r="AC51" s="52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43"/>
      <c r="BI51" s="25"/>
      <c r="BJ51" s="25"/>
      <c r="BK51" s="25"/>
    </row>
    <row r="52" spans="1:70" s="5" customFormat="1" x14ac:dyDescent="0.25">
      <c r="A52" s="10" t="s">
        <v>73</v>
      </c>
      <c r="B52" s="41" t="s">
        <v>59</v>
      </c>
      <c r="C52" s="29">
        <v>2</v>
      </c>
      <c r="D52" s="30">
        <f t="shared" si="45"/>
        <v>0</v>
      </c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52"/>
      <c r="U52" s="52"/>
      <c r="V52" s="52"/>
      <c r="W52" s="25"/>
      <c r="X52" s="25"/>
      <c r="Y52" s="25"/>
      <c r="Z52" s="25"/>
      <c r="AA52" s="25"/>
      <c r="AB52" s="52"/>
      <c r="AC52" s="52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43"/>
      <c r="BJ52" s="43"/>
      <c r="BK52" s="25"/>
    </row>
    <row r="53" spans="1:70" s="5" customFormat="1" x14ac:dyDescent="0.25">
      <c r="A53" s="10" t="s">
        <v>74</v>
      </c>
      <c r="B53" s="41" t="s">
        <v>60</v>
      </c>
      <c r="C53" s="29">
        <v>2</v>
      </c>
      <c r="D53" s="30">
        <f t="shared" si="45"/>
        <v>0</v>
      </c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52"/>
      <c r="U53" s="52"/>
      <c r="V53" s="52"/>
      <c r="W53" s="25"/>
      <c r="X53" s="25"/>
      <c r="Y53" s="25"/>
      <c r="Z53" s="25"/>
      <c r="AA53" s="25"/>
      <c r="AB53" s="52"/>
      <c r="AC53" s="52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3"/>
      <c r="BL53" s="43"/>
    </row>
    <row r="54" spans="1:70" s="5" customFormat="1" ht="15.75" thickBot="1" x14ac:dyDescent="0.3">
      <c r="A54" s="10" t="s">
        <v>75</v>
      </c>
      <c r="B54" s="41" t="s">
        <v>61</v>
      </c>
      <c r="C54" s="29">
        <v>2</v>
      </c>
      <c r="D54" s="30">
        <f t="shared" si="45"/>
        <v>0</v>
      </c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52"/>
      <c r="U54" s="52"/>
      <c r="V54" s="52"/>
      <c r="W54" s="25"/>
      <c r="X54" s="25"/>
      <c r="Y54" s="25"/>
      <c r="Z54" s="25"/>
      <c r="AA54" s="25"/>
      <c r="AB54" s="52"/>
      <c r="AC54" s="52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O54" s="43"/>
      <c r="BP54" s="43"/>
    </row>
    <row r="55" spans="1:70" s="19" customFormat="1" ht="15.75" thickBot="1" x14ac:dyDescent="0.3">
      <c r="A55" s="63">
        <v>5</v>
      </c>
      <c r="B55" s="64" t="s">
        <v>18</v>
      </c>
      <c r="C55" s="65">
        <v>2</v>
      </c>
      <c r="D55" s="66">
        <f t="shared" si="45"/>
        <v>0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54"/>
      <c r="U55" s="54"/>
      <c r="V55" s="54"/>
      <c r="W55" s="23"/>
      <c r="X55" s="23"/>
      <c r="Y55" s="23"/>
      <c r="Z55" s="23"/>
      <c r="AA55" s="23"/>
      <c r="AB55" s="54"/>
      <c r="AC55" s="54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O55" s="23"/>
      <c r="BP55" s="23"/>
      <c r="BQ55" s="45"/>
      <c r="BR55" s="45"/>
    </row>
    <row r="56" spans="1:70" s="1" customFormat="1" ht="45" customHeight="1" x14ac:dyDescent="0.25">
      <c r="B56" s="3" t="s">
        <v>20</v>
      </c>
      <c r="C56" s="4">
        <f>C55+C48+C36+C22+C6</f>
        <v>44</v>
      </c>
      <c r="D56" s="4">
        <f>D55+D48+D36+D22+D6</f>
        <v>18</v>
      </c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55"/>
      <c r="U56" s="55"/>
      <c r="V56" s="55"/>
      <c r="W56" s="27"/>
      <c r="X56" s="27"/>
      <c r="Y56" s="27"/>
      <c r="Z56" s="27"/>
      <c r="AA56" s="27"/>
      <c r="AB56" s="55"/>
      <c r="AC56" s="55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</row>
    <row r="57" spans="1:70" x14ac:dyDescent="0.25">
      <c r="B57" s="3" t="s">
        <v>26</v>
      </c>
      <c r="C57" s="22">
        <v>41445</v>
      </c>
      <c r="D57" s="31">
        <f>D56/C56</f>
        <v>0.40909090909090912</v>
      </c>
    </row>
    <row r="59" spans="1:70" hidden="1" x14ac:dyDescent="0.25">
      <c r="B59" s="2" t="s">
        <v>27</v>
      </c>
      <c r="C59" s="20">
        <v>41395</v>
      </c>
    </row>
    <row r="60" spans="1:70" hidden="1" x14ac:dyDescent="0.25">
      <c r="C60" s="20">
        <v>41396</v>
      </c>
    </row>
    <row r="61" spans="1:70" hidden="1" x14ac:dyDescent="0.25">
      <c r="C61" s="20">
        <v>41397</v>
      </c>
    </row>
    <row r="62" spans="1:70" hidden="1" x14ac:dyDescent="0.25">
      <c r="C62" s="20">
        <v>41403</v>
      </c>
    </row>
    <row r="63" spans="1:70" hidden="1" x14ac:dyDescent="0.25">
      <c r="C63" s="20">
        <v>41404</v>
      </c>
    </row>
    <row r="64" spans="1:70" hidden="1" x14ac:dyDescent="0.25">
      <c r="C64" s="20">
        <v>41437</v>
      </c>
    </row>
    <row r="65" spans="3:3" hidden="1" x14ac:dyDescent="0.25">
      <c r="C65" s="20">
        <v>41582</v>
      </c>
    </row>
  </sheetData>
  <conditionalFormatting sqref="A23 A49:A54 A37:A47 A7:A21 A24:AS24 A3:XFD6 A22:XFD22 A55:XFD1048576 A48:XFD48 C37:XFD47 C7:XFD21 C49:XFD54 C30:XFD34 AX24:XFD24 C23:XFD23 AU24 A35:XFD36 A30:A34 A25:XFD29">
    <cfRule type="expression" dxfId="2" priority="2">
      <formula>OR(WEEKDAY(A$4)=1,WEEKDAY(A$4)=7)</formula>
    </cfRule>
  </conditionalFormatting>
  <conditionalFormatting sqref="B38:B39">
    <cfRule type="expression" dxfId="1" priority="1">
      <formula>OR(WEEKDAY(B$4)=1,WEEKDAY(B$4)=7)</formula>
    </cfRule>
  </conditionalFormatting>
  <conditionalFormatting sqref="AW24">
    <cfRule type="expression" dxfId="0" priority="16">
      <formula>OR(WEEKDAY(AV$4)=1,WEEKDAY(AV$4)=7)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2015-05-18T16:31:46Z</dcterms:modified>
</cp:coreProperties>
</file>